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Q:\1 Geschäfte - Dossiers\2 Aufsicht\3 Mittelverwendung\2021\21.2.3.001-PE&amp;UW Spielsuchtabgabe\Rücklauf Kantone\Upload Website\"/>
    </mc:Choice>
  </mc:AlternateContent>
  <xr:revisionPtr revIDLastSave="0" documentId="13_ncr:1_{1B335136-2A23-4D60-A825-034ECC6E91AC}" xr6:coauthVersionLast="45" xr6:coauthVersionMax="45" xr10:uidLastSave="{00000000-0000-0000-0000-000000000000}"/>
  <bookViews>
    <workbookView xWindow="-120" yWindow="-120" windowWidth="29040" windowHeight="15840" xr2:uid="{00000000-000D-0000-FFFF-FFFF00000000}"/>
  </bookViews>
  <sheets>
    <sheet name="Formulaire" sheetId="4" r:id="rId1"/>
    <sheet name="Exemple" sheetId="1" r:id="rId2"/>
    <sheet name="Calcul" sheetId="2" r:id="rId3"/>
  </sheets>
  <definedNames>
    <definedName name="_xlnm.Print_Area" localSheetId="1">Exemple!$A$1:$AH$109</definedName>
    <definedName name="_xlnm.Print_Area" localSheetId="0">Formulaire!$A$1:$AH$109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27" i="1" l="1"/>
  <c r="E144" i="4" l="1"/>
  <c r="E143" i="4"/>
  <c r="AE27" i="4"/>
  <c r="E145" i="4" s="1"/>
  <c r="N129" i="1" l="1"/>
  <c r="W45" i="1"/>
  <c r="N119" i="1" l="1"/>
  <c r="W42" i="4" l="1"/>
  <c r="N130" i="1" l="1"/>
  <c r="N128" i="1"/>
  <c r="N127" i="1"/>
  <c r="N131" i="1" l="1"/>
  <c r="W37" i="4"/>
  <c r="W38" i="4"/>
  <c r="W39" i="4" l="1"/>
  <c r="E131" i="4" l="1"/>
  <c r="E130" i="4"/>
  <c r="E122" i="4"/>
  <c r="N118" i="1" l="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<sst xmlns="http://schemas.openxmlformats.org/spreadsheetml/2006/main" count="235" uniqueCount="132">
  <si>
    <t>Anderes</t>
  </si>
  <si>
    <t>Fax</t>
  </si>
  <si>
    <t>E-Mail</t>
  </si>
  <si>
    <t>Aufteilung der kantonalen und interkantonalen Ausgaben 2014</t>
  </si>
  <si>
    <t>kantonal</t>
  </si>
  <si>
    <t>interkantonal</t>
  </si>
  <si>
    <t>P</t>
  </si>
  <si>
    <t>in CHF</t>
  </si>
  <si>
    <t xml:space="preserve">
Differenz
</t>
  </si>
  <si>
    <t xml:space="preserve">
Zins und Kosten
Fondsverwaltung
</t>
  </si>
  <si>
    <t>AWB</t>
  </si>
  <si>
    <t>BB</t>
  </si>
  <si>
    <t>PF</t>
  </si>
  <si>
    <t>FE</t>
  </si>
  <si>
    <t>And.</t>
  </si>
  <si>
    <t>Total</t>
  </si>
  <si>
    <t xml:space="preserve">+41 xx xxx xx xx </t>
  </si>
  <si>
    <t>x</t>
  </si>
  <si>
    <t>xxxxx</t>
  </si>
  <si>
    <t>Aus- und Weiterbildung</t>
  </si>
  <si>
    <t>Prävention/Früherkennung</t>
  </si>
  <si>
    <t>Beratung/Behandlung</t>
  </si>
  <si>
    <t>Forschung/Evaluation</t>
  </si>
  <si>
    <t>X</t>
  </si>
  <si>
    <t>www.xxxxxxx.x.ch</t>
  </si>
  <si>
    <t>Institution B</t>
  </si>
  <si>
    <t xml:space="preserve">
SSA-Anteil
2013
</t>
  </si>
  <si>
    <t xml:space="preserve">
Gesamtausgaben 
Kanton 2014
</t>
  </si>
  <si>
    <t xml:space="preserve">
Fondsbestand am
01.01.2014
</t>
  </si>
  <si>
    <t xml:space="preserve">
Zuweisung und 
Entnahmen 2014
</t>
  </si>
  <si>
    <t xml:space="preserve">
Fondsbestand am
31.12.2014
</t>
  </si>
  <si>
    <t>Contact</t>
  </si>
  <si>
    <r>
      <rPr>
        <b/>
        <sz val="15"/>
        <color theme="1"/>
        <rFont val="Arial"/>
        <family val="2"/>
      </rPr>
      <t>Commentaire</t>
    </r>
    <r>
      <rPr>
        <b/>
        <sz val="20"/>
        <color theme="1"/>
        <rFont val="Arial"/>
        <family val="2"/>
      </rPr>
      <t xml:space="preserve"> </t>
    </r>
    <r>
      <rPr>
        <b/>
        <sz val="10"/>
        <color theme="1"/>
        <rFont val="Arial"/>
        <family val="2"/>
      </rPr>
      <t>(max. 2'500 signes)</t>
    </r>
  </si>
  <si>
    <t>Part de la TDJ et dépenses du canton (en CHF)</t>
  </si>
  <si>
    <t>Fonds TDJ (en CHF)</t>
  </si>
  <si>
    <t>Canton</t>
  </si>
  <si>
    <t>Titre</t>
  </si>
  <si>
    <t>Prénom</t>
  </si>
  <si>
    <t>Nom</t>
  </si>
  <si>
    <t>Office</t>
  </si>
  <si>
    <t>Département</t>
  </si>
  <si>
    <t>Rue</t>
  </si>
  <si>
    <t>No</t>
  </si>
  <si>
    <t>Case postale</t>
  </si>
  <si>
    <t>NPA</t>
  </si>
  <si>
    <t>Lieu</t>
  </si>
  <si>
    <t>Téléphone</t>
  </si>
  <si>
    <t>Site Internet</t>
  </si>
  <si>
    <t>Différence</t>
  </si>
  <si>
    <t>Intérêts / Frais administratifs</t>
  </si>
  <si>
    <t>Remarques générales ou feed-back sur le processus de rapport (max. 2500 signes):</t>
  </si>
  <si>
    <t>Remarques</t>
  </si>
  <si>
    <t>Institution / motif du versement</t>
  </si>
  <si>
    <t>Montant</t>
  </si>
  <si>
    <t>Prévention et détection précoce</t>
  </si>
  <si>
    <t>Conseil et 
traitement</t>
  </si>
  <si>
    <t>Recherche et
évaluation</t>
  </si>
  <si>
    <t>Formation et
perfectionnement</t>
  </si>
  <si>
    <t>Autre</t>
  </si>
  <si>
    <t>Contrôle</t>
  </si>
  <si>
    <t>TOTAL</t>
  </si>
  <si>
    <t>en CHF</t>
  </si>
  <si>
    <t>Intérêts et Frais administratifs</t>
  </si>
  <si>
    <t>Prévention/détection précoce</t>
  </si>
  <si>
    <t>Conseil/traitement</t>
  </si>
  <si>
    <t>Recherche/évaluation</t>
  </si>
  <si>
    <t>Formation/perfectionnement</t>
  </si>
  <si>
    <t>Délégué à la prévention et à la promotion de la santé</t>
  </si>
  <si>
    <t>Service de la santé publique</t>
  </si>
  <si>
    <t>Département de l’économie et de la santé</t>
  </si>
  <si>
    <t>Questionnaire</t>
  </si>
  <si>
    <t>Il y a eu une coopération intercantonale.</t>
  </si>
  <si>
    <t>Il n’y a pas eu de coopération intercantonale.</t>
  </si>
  <si>
    <t>Oui</t>
  </si>
  <si>
    <t>Non</t>
  </si>
  <si>
    <t>Lesquelles? (prière de préciser).</t>
  </si>
  <si>
    <t>Structures supérieures</t>
  </si>
  <si>
    <t>Nom du programme (prière de préciser).</t>
  </si>
  <si>
    <t xml:space="preserve">     Oui        Non</t>
  </si>
  <si>
    <t>Institution B (Ort): Cotisation 201x</t>
  </si>
  <si>
    <t>Institution C (Lieu): Projet U</t>
  </si>
  <si>
    <t>Institution D (Lieu): Projet V</t>
  </si>
  <si>
    <t>Projet W</t>
  </si>
  <si>
    <t>a) Le fonds est-il exclusivement alimenté par la taxe sur la dépendance au jeu?</t>
  </si>
  <si>
    <t>Si vous avez coché oui, veuillez inscrire le montant exact déboursé (en CHF):</t>
  </si>
  <si>
    <t>Mesures non spécifiques à la</t>
  </si>
  <si>
    <t>dépendance au jeu de hasard</t>
  </si>
  <si>
    <t xml:space="preserve">            Oui              Non</t>
  </si>
  <si>
    <t>E</t>
  </si>
  <si>
    <r>
      <rPr>
        <b/>
        <sz val="15"/>
        <color theme="1"/>
        <rFont val="Arial"/>
        <family val="2"/>
      </rPr>
      <t>Commentaire</t>
    </r>
    <r>
      <rPr>
        <b/>
        <sz val="20"/>
        <color theme="1"/>
        <rFont val="Arial"/>
        <family val="2"/>
      </rPr>
      <t xml:space="preserve"> </t>
    </r>
    <r>
      <rPr>
        <b/>
        <sz val="10"/>
        <color theme="1"/>
        <rFont val="Arial"/>
        <family val="2"/>
      </rPr>
      <t>(max. 2'500 Zeichen)</t>
    </r>
  </si>
  <si>
    <t>dépendance au jeu d'argent</t>
  </si>
  <si>
    <t>b) Le fonds est-il exclusivement utilisé pour la lutte contre le jeu d'argent excessif?</t>
  </si>
  <si>
    <t>Réserves détenues par des prestataires externes (en CHF) (cas échéant)</t>
  </si>
  <si>
    <t>De quel(s) prestataire(s) externe(s) s'agit-il?</t>
  </si>
  <si>
    <t>Institution A (Lieu): Contribution 201x</t>
  </si>
  <si>
    <t>Institution F (Lieu): Cotisation 201x</t>
  </si>
  <si>
    <t>Jean</t>
  </si>
  <si>
    <t>Durand</t>
  </si>
  <si>
    <t>jean.durand@x.ch</t>
  </si>
  <si>
    <t xml:space="preserve">
Etat du fonds au 01.01.2019
</t>
  </si>
  <si>
    <t>Dans le canton de X, la taxe sur la dépendance au jeu sert à lutter contre les conséquences sociales néfastes de la consommation des jeux d’argent, en particulier à prévenir et à traiter le jeu excessif. Au cours de l’exercice 2020, quelque 50% des moyens alloués ont été attribués aux trois domaines que sont la prévention/détection précoce, la recherche/évaluation et la formation/perfectionnement. Sur ce pourcentage, une grande partie a été octroyée à l’institution B. Celle-ci fournit les prestations ainsi financées dans le cadre de son mandat de pilotage du « Programme intercantonal Y », auquel participe également le canton de X. Il convient encore de mentionner le projet cantonal U mené par l’institution C, dont l’achèvement a permis de franchir un jalon important dans le « Plan d’action cantonal 2012 – 2020 » dans les domaines  prévention/détection précoce et Formation/perfectionnement. Les 50% restants des ressources distribuées en 2020 ont été attribués au domaine du conseil et du traitement, la contribution la plus importante ayant été accordée à l’institution A. Depuis 2010, celle-ci exploite, sur mandat du département de la santé publique du canton de X, un service d’indication et de traitement (hors LAMal) spécialisé dans le jeu excessif et fournit également des prestations importantes pour ancrer la prévention de la dépendance aux jeux d’argent dans l’esprit des experts des services cantonaux de la santé et des services sociaux. Globalement, l’utilisation des fonds en 2020 est conforme aux  prévisions budgétaires, puisqu’aucune nouvelle demande n’a été soumise au fonds de la taxe sur la dépendance au jeu.</t>
  </si>
  <si>
    <t>Part de la TDJ 2019</t>
  </si>
  <si>
    <t>Total dépenses du canton en 2020</t>
  </si>
  <si>
    <t>Etat du fonds au 01.01.2020</t>
  </si>
  <si>
    <t>Affectations / Prélèvements 2020</t>
  </si>
  <si>
    <t>Etat du fonds au 31.12.2020</t>
  </si>
  <si>
    <t>Montant des réserves au 01.01.2020</t>
  </si>
  <si>
    <t>Montant des réserves au 31.12.2020</t>
  </si>
  <si>
    <t>Taxe sur la dépendance au jeu (TDJ): Utilisation des fonds en 2020</t>
  </si>
  <si>
    <t>TDJ versée par le canton en 2020</t>
  </si>
  <si>
    <t xml:space="preserve">
Part de la TDJ 2019
</t>
  </si>
  <si>
    <t>Affectations et Prélèvements 2020</t>
  </si>
  <si>
    <r>
      <t xml:space="preserve">Après avoir saisi toutes les données, veuillez sauvegarder le formulaire et renvoyer le fichier Excel d’ici 
</t>
    </r>
    <r>
      <rPr>
        <b/>
        <sz val="10"/>
        <color theme="1"/>
        <rFont val="Arial"/>
        <family val="2"/>
      </rPr>
      <t>au 30 avril 2021, dernier délai,</t>
    </r>
    <r>
      <rPr>
        <sz val="10"/>
        <color theme="1"/>
        <rFont val="Arial"/>
        <family val="2"/>
      </rPr>
      <t xml:space="preserve"> à:
</t>
    </r>
    <r>
      <rPr>
        <sz val="10"/>
        <color theme="1"/>
        <rFont val="Wingdings"/>
        <charset val="2"/>
      </rPr>
      <t>Ü</t>
    </r>
    <r>
      <rPr>
        <b/>
        <sz val="10"/>
        <color theme="1"/>
        <rFont val="Arial"/>
        <family val="2"/>
      </rPr>
      <t xml:space="preserve"> ursina.willi@gespa.ch </t>
    </r>
    <r>
      <rPr>
        <sz val="10"/>
        <color theme="1"/>
        <rFont val="Arial"/>
        <family val="2"/>
      </rPr>
      <t xml:space="preserve">
Nous nous tenons à votre entière disposition pour répondre à vos questions:
</t>
    </r>
    <r>
      <rPr>
        <b/>
        <sz val="10"/>
        <color theme="1"/>
        <rFont val="Arial"/>
        <family val="2"/>
      </rPr>
      <t xml:space="preserve">
Gespa - Autorité intercantonale de surveillance des jeux d'argent</t>
    </r>
    <r>
      <rPr>
        <sz val="10"/>
        <rFont val="Arial"/>
        <family val="2"/>
      </rPr>
      <t xml:space="preserve">
Erlachstrasse 12
CH-3012 Berne</t>
    </r>
    <r>
      <rPr>
        <sz val="10"/>
        <color theme="1"/>
        <rFont val="Arial"/>
        <family val="2"/>
      </rPr>
      <t xml:space="preserve">
T:  +41 (0)31 313 13 03  |  F:  +41 (0)31 313 13 00  |  http://www.gespa.ch</t>
    </r>
  </si>
  <si>
    <t>En 2020, votre canton a-t-il participé à un programme intercantonal de prévention de la dépendance au jeu? Si oui: de quel programme intercantonal s’agissait-il?</t>
  </si>
  <si>
    <t>En 2020, avez-vous versé des contributions financées par la taxe sur la dépendance au jeu qui n’ont pas (ou pas exclusivement) été affectées pour la lutte contre le jeu d'argent excessif (p. ex. pour des mesures non spécifiques à la dépendance au jeu, à des structures supérieures, etc.)?</t>
  </si>
  <si>
    <r>
      <t xml:space="preserve">En 2020, avez-vous versé des contributions financées par la taxe sur la dépendance au jeu qui n’ont pas (ou pas exclusivement) été affectées pour la lutte contre le jeu d'argent excessif </t>
    </r>
    <r>
      <rPr>
        <i/>
        <sz val="10"/>
        <rFont val="Arial"/>
        <family val="2"/>
      </rPr>
      <t>(</t>
    </r>
    <r>
      <rPr>
        <i/>
        <sz val="10"/>
        <color theme="1"/>
        <rFont val="Arial"/>
        <family val="2"/>
      </rPr>
      <t>p. ex. pour des mesures non spécifiques à la dépendance au jeu, à des structures supérieures, etc.)?</t>
    </r>
  </si>
  <si>
    <r>
      <t xml:space="preserve">Après avoir saisi toutes les données, veuillez sauvegarder le formulaire et renvoyer le fichier Excel d’ici 
</t>
    </r>
    <r>
      <rPr>
        <b/>
        <sz val="10"/>
        <color theme="1"/>
        <rFont val="Arial"/>
        <family val="2"/>
      </rPr>
      <t>au 30 avril 2021, dernier délai,</t>
    </r>
    <r>
      <rPr>
        <sz val="10"/>
        <color theme="1"/>
        <rFont val="Arial"/>
        <family val="2"/>
      </rPr>
      <t xml:space="preserve"> à: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Nous nous tenons à votre entière disposition pour répondre à vos questions:
</t>
    </r>
    <r>
      <rPr>
        <b/>
        <sz val="10"/>
        <color theme="1"/>
        <rFont val="Arial"/>
        <family val="2"/>
      </rPr>
      <t>Gespa - Autorité intercantonale de surveillance des jeux d'argent</t>
    </r>
    <r>
      <rPr>
        <sz val="10"/>
        <rFont val="Arial"/>
        <family val="2"/>
      </rPr>
      <t xml:space="preserve">
Erlachstrasse 12
CH-3012 Berne</t>
    </r>
    <r>
      <rPr>
        <b/>
        <sz val="10"/>
        <color theme="1"/>
        <rFont val="Arial"/>
        <family val="2"/>
      </rPr>
      <t xml:space="preserve">
</t>
    </r>
    <r>
      <rPr>
        <sz val="10"/>
        <color theme="1"/>
        <rFont val="Arial"/>
        <family val="2"/>
      </rPr>
      <t xml:space="preserve">
T:  +41 (0)31 313 13 03  |  F:  +41 (0)31 313 13 00  |  http://www.gespa.ch</t>
    </r>
  </si>
  <si>
    <t xml:space="preserve">
Part de la TDJ 2019
</t>
  </si>
  <si>
    <t xml:space="preserve">
Etat du fonds au 01.01.2020
</t>
  </si>
  <si>
    <t>Neuchâtel</t>
  </si>
  <si>
    <t>Responsable prévention fondation Addiction Neuchâtel</t>
  </si>
  <si>
    <t>Valérie</t>
  </si>
  <si>
    <t>Wenger</t>
  </si>
  <si>
    <t>Fondation Addiction Neuchâtel</t>
  </si>
  <si>
    <t>Rue de la Paix</t>
  </si>
  <si>
    <t>La Chaux-de-Fonds</t>
  </si>
  <si>
    <t>032 886 86 00</t>
  </si>
  <si>
    <t>valerie.wenger@addiction-ne.ch</t>
  </si>
  <si>
    <t>www.addiction-neuchatel.ch</t>
  </si>
  <si>
    <t>PILDJ</t>
  </si>
  <si>
    <t>GREA /pildj</t>
  </si>
  <si>
    <t>La République et Canton de Neuchâtel, représentée par son service d'accompagnement et d'hébergement de l'adulte (SAHA), rattaché au Département de la justice, de la sécurité et de la culture (DJSC) a donné mandat à la Fondation Addiction Neuchâtel (AN) de mettre en place sur son territoire des dispositifs et des interventions censés prévenir l'addiction au jeu et venir en aidre aux personnes souffrant de pathologies liées à la dépendance au jeu. Le Canton de Neuchâtel, par le SAHA, s'engage à réserver à la AN l'entier du RBJ, après déduction de la part revenant au GREA pour le PILDJ. Addiction Neuchâtel s'engage à mettre tout en oeuvre, avec les moyens à disposition, pour rendre son action en faveur de la poplulation-cible du PILDJ la plus efficace possible; elle est libre de choisir les moyens et les ressources pour atteindre cet objectif. En 2020, le dispositif "Tous joueurs", prévu durant le 2ème semsetre,  n'a pas pu être proposé à la population neuchâteloise. D'autres prestations de prévention ont été impactées en raison de la situation sanitaire.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</si>
</sst>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
    <numFmt numFmtId="165" formatCode="[Red]0;[Red]\-0;[Black]0"/>
    <numFmt numFmtId="166" formatCode="#\'##0"/>
  </numFmts>
  <fonts count="33"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rgb="FFFFFF00"/>
      <name val="Calibri"/>
      <family val="2"/>
      <scheme val="minor"/>
    </font>
    <font>
      <i/>
      <sz val="10"/>
      <name val="Arial"/>
      <family val="2"/>
    </font>
    <font>
      <sz val="11"/>
      <color theme="1"/>
      <name val="Calibri"/>
      <family val="2"/>
      <scheme val="minor"/>
    </font>
    <font>
      <u/>
      <sz val="11"/>
      <color theme="1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s>
  <cellStyleXfs count="3">
    <xf numFmtId="0" fontId="0" fillId="0" borderId="0"/>
    <xf numFmtId="43" fontId="31" fillId="0" borderId="0" applyFont="0" applyFill="0" applyBorder="0" applyAlignment="0" applyProtection="0"/>
    <xf numFmtId="0" fontId="32" fillId="0" borderId="0" applyNumberFormat="0" applyFill="0" applyBorder="0" applyAlignment="0" applyProtection="0"/>
  </cellStyleXfs>
  <cellXfs count="302">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8" fillId="2" borderId="0" xfId="0" applyFont="1" applyFill="1" applyAlignment="1"/>
    <xf numFmtId="0" fontId="8" fillId="2" borderId="0" xfId="0" applyFont="1" applyFill="1" applyAlignment="1">
      <alignment vertical="center" wrapText="1"/>
    </xf>
    <xf numFmtId="0" fontId="5" fillId="2" borderId="0" xfId="0" applyFont="1" applyFill="1"/>
    <xf numFmtId="0" fontId="13" fillId="0" borderId="0" xfId="0" applyFont="1" applyFill="1"/>
    <xf numFmtId="0" fontId="13" fillId="0" borderId="0" xfId="0" applyFont="1" applyFill="1" applyAlignment="1">
      <alignment horizontal="right"/>
    </xf>
    <xf numFmtId="3" fontId="13" fillId="0" borderId="0" xfId="0" applyNumberFormat="1" applyFont="1" applyFill="1"/>
    <xf numFmtId="0" fontId="13" fillId="0" borderId="7" xfId="0" applyFont="1" applyFill="1" applyBorder="1"/>
    <xf numFmtId="3" fontId="13" fillId="0" borderId="7" xfId="0" applyNumberFormat="1" applyFont="1" applyFill="1" applyBorder="1"/>
    <xf numFmtId="0" fontId="12" fillId="2" borderId="0" xfId="0" applyFont="1" applyFill="1" applyAlignment="1">
      <alignment horizontal="center" vertical="center"/>
    </xf>
    <xf numFmtId="0" fontId="5" fillId="2" borderId="0" xfId="0" applyFont="1" applyFill="1" applyBorder="1" applyAlignment="1"/>
    <xf numFmtId="0" fontId="6" fillId="2" borderId="0" xfId="0" applyFont="1" applyFill="1" applyAlignment="1"/>
    <xf numFmtId="0" fontId="8" fillId="2" borderId="0" xfId="0" applyFont="1" applyFill="1" applyBorder="1" applyAlignment="1"/>
    <xf numFmtId="0" fontId="1" fillId="2" borderId="0" xfId="0" applyFont="1" applyFill="1" applyBorder="1" applyAlignment="1"/>
    <xf numFmtId="0" fontId="0" fillId="2" borderId="0" xfId="0" applyFill="1" applyBorder="1" applyAlignment="1"/>
    <xf numFmtId="0" fontId="6" fillId="2" borderId="0" xfId="0" applyFont="1" applyFill="1" applyBorder="1" applyAlignment="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Fill="1" applyAlignment="1">
      <alignment wrapText="1"/>
    </xf>
    <xf numFmtId="0" fontId="13" fillId="0" borderId="6" xfId="0" applyFont="1" applyFill="1" applyBorder="1" applyAlignment="1">
      <alignment wrapText="1"/>
    </xf>
    <xf numFmtId="3" fontId="13" fillId="0" borderId="6" xfId="0" applyNumberFormat="1" applyFont="1" applyFill="1" applyBorder="1"/>
    <xf numFmtId="0" fontId="13" fillId="0" borderId="6" xfId="0" applyFont="1" applyFill="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 fillId="2" borderId="0" xfId="0" applyFont="1" applyFill="1" applyAlignment="1"/>
    <xf numFmtId="0" fontId="16" fillId="2" borderId="0" xfId="0" applyFont="1" applyFill="1" applyAlignment="1">
      <alignment horizontal="left"/>
    </xf>
    <xf numFmtId="164" fontId="1" fillId="2" borderId="0" xfId="0" applyNumberFormat="1" applyFont="1" applyFill="1"/>
    <xf numFmtId="0" fontId="1" fillId="2" borderId="0" xfId="0" applyFont="1" applyFill="1" applyBorder="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Border="1" applyAlignment="1" applyProtection="1">
      <alignment horizontal="right"/>
      <protection hidden="1"/>
    </xf>
    <xf numFmtId="0" fontId="1" fillId="2" borderId="0" xfId="0" applyFont="1" applyFill="1" applyBorder="1" applyAlignment="1" applyProtection="1">
      <protection hidden="1"/>
    </xf>
    <xf numFmtId="0" fontId="8" fillId="2" borderId="0" xfId="0" applyFont="1" applyFill="1" applyBorder="1" applyProtection="1">
      <protection hidden="1"/>
    </xf>
    <xf numFmtId="0" fontId="1" fillId="2" borderId="5" xfId="0" applyFont="1" applyFill="1" applyBorder="1" applyProtection="1">
      <protection hidden="1"/>
    </xf>
    <xf numFmtId="0" fontId="1" fillId="2" borderId="0" xfId="0" applyFont="1" applyFill="1" applyBorder="1" applyAlignment="1" applyProtection="1">
      <alignment wrapText="1"/>
      <protection locked="0"/>
    </xf>
    <xf numFmtId="0" fontId="0" fillId="8" borderId="12" xfId="0" applyFill="1" applyBorder="1" applyAlignment="1" applyProtection="1">
      <alignment wrapText="1"/>
      <protection hidden="1"/>
    </xf>
    <xf numFmtId="0" fontId="21" fillId="8" borderId="0" xfId="0" applyFont="1" applyFill="1" applyBorder="1" applyAlignment="1" applyProtection="1">
      <alignment horizontal="left" vertical="center" wrapText="1"/>
      <protection hidden="1"/>
    </xf>
    <xf numFmtId="0" fontId="0" fillId="8" borderId="12" xfId="0" applyFont="1" applyFill="1" applyBorder="1" applyAlignment="1" applyProtection="1">
      <alignment horizontal="left" wrapText="1"/>
      <protection hidden="1"/>
    </xf>
    <xf numFmtId="0" fontId="21" fillId="8" borderId="5" xfId="0" applyFont="1" applyFill="1" applyBorder="1" applyAlignment="1" applyProtection="1">
      <alignment horizontal="left" vertical="center" wrapText="1"/>
      <protection hidden="1"/>
    </xf>
    <xf numFmtId="0" fontId="22" fillId="2" borderId="0" xfId="0" applyFont="1" applyFill="1" applyBorder="1" applyAlignment="1" applyProtection="1">
      <alignment wrapText="1"/>
      <protection hidden="1"/>
    </xf>
    <xf numFmtId="0" fontId="1" fillId="2" borderId="10" xfId="0" applyFont="1" applyFill="1" applyBorder="1" applyProtection="1">
      <protection hidden="1"/>
    </xf>
    <xf numFmtId="0" fontId="0" fillId="0" borderId="15" xfId="0" applyBorder="1" applyAlignment="1" applyProtection="1">
      <protection locked="0"/>
    </xf>
    <xf numFmtId="0" fontId="1" fillId="0" borderId="1" xfId="0" applyFont="1" applyBorder="1" applyAlignment="1">
      <alignment horizontal="center" vertical="center"/>
    </xf>
    <xf numFmtId="165" fontId="1" fillId="2" borderId="0" xfId="0" applyNumberFormat="1" applyFont="1" applyFill="1"/>
    <xf numFmtId="0" fontId="1" fillId="2" borderId="0" xfId="0" applyNumberFormat="1" applyFont="1" applyFill="1"/>
    <xf numFmtId="0" fontId="24" fillId="2" borderId="0" xfId="0" applyFont="1" applyFill="1" applyAlignment="1">
      <alignment horizontal="left" vertical="center"/>
    </xf>
    <xf numFmtId="0" fontId="27" fillId="2" borderId="0" xfId="0" applyNumberFormat="1" applyFont="1" applyFill="1" applyBorder="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applyAlignment="1"/>
    <xf numFmtId="0" fontId="1" fillId="2" borderId="2" xfId="0" applyFont="1" applyFill="1" applyBorder="1" applyAlignment="1"/>
    <xf numFmtId="0" fontId="2" fillId="2" borderId="0" xfId="0" applyFont="1" applyFill="1" applyBorder="1" applyAlignment="1">
      <alignment horizontal="right" vertical="center"/>
    </xf>
    <xf numFmtId="0" fontId="8" fillId="2" borderId="0" xfId="0" applyFont="1" applyFill="1" applyBorder="1" applyAlignment="1"/>
    <xf numFmtId="0" fontId="0" fillId="2" borderId="0" xfId="0" applyFill="1" applyBorder="1" applyAlignment="1">
      <alignment horizontal="left" vertical="center"/>
    </xf>
    <xf numFmtId="0" fontId="1" fillId="2" borderId="0" xfId="0" applyNumberFormat="1" applyFont="1" applyFill="1" applyBorder="1"/>
    <xf numFmtId="0" fontId="5" fillId="2" borderId="0" xfId="0" applyNumberFormat="1" applyFont="1" applyFill="1" applyBorder="1"/>
    <xf numFmtId="166" fontId="5" fillId="5" borderId="1" xfId="0" applyNumberFormat="1" applyFont="1" applyFill="1" applyBorder="1"/>
    <xf numFmtId="166" fontId="1" fillId="0" borderId="1" xfId="0" applyNumberFormat="1" applyFont="1" applyBorder="1"/>
    <xf numFmtId="166" fontId="1" fillId="2" borderId="0" xfId="0" applyNumberFormat="1" applyFont="1" applyFill="1"/>
    <xf numFmtId="166" fontId="5" fillId="2" borderId="0" xfId="0" applyNumberFormat="1" applyFont="1" applyFill="1"/>
    <xf numFmtId="166" fontId="3" fillId="0" borderId="1" xfId="0" applyNumberFormat="1" applyFont="1" applyBorder="1" applyAlignment="1">
      <alignment horizontal="right"/>
    </xf>
    <xf numFmtId="166" fontId="1" fillId="6" borderId="1" xfId="0" applyNumberFormat="1" applyFont="1" applyFill="1" applyBorder="1"/>
    <xf numFmtId="166" fontId="1" fillId="6" borderId="1" xfId="0" applyNumberFormat="1" applyFont="1" applyFill="1" applyBorder="1" applyAlignment="1"/>
    <xf numFmtId="166" fontId="5" fillId="5" borderId="1" xfId="0" applyNumberFormat="1" applyFont="1" applyFill="1" applyBorder="1" applyAlignment="1"/>
    <xf numFmtId="166" fontId="13" fillId="0" borderId="0" xfId="0" applyNumberFormat="1" applyFont="1" applyFill="1"/>
    <xf numFmtId="166" fontId="13" fillId="0" borderId="6" xfId="0" applyNumberFormat="1" applyFont="1" applyFill="1" applyBorder="1"/>
    <xf numFmtId="166" fontId="13" fillId="0" borderId="8" xfId="0" applyNumberFormat="1" applyFont="1" applyFill="1" applyBorder="1"/>
    <xf numFmtId="0" fontId="8" fillId="2" borderId="0" xfId="0" applyFont="1" applyFill="1" applyBorder="1" applyAlignment="1"/>
    <xf numFmtId="0" fontId="5" fillId="2" borderId="0" xfId="0" applyFont="1" applyFill="1" applyBorder="1" applyAlignment="1"/>
    <xf numFmtId="0" fontId="6" fillId="2" borderId="0" xfId="0" applyFont="1" applyFill="1" applyBorder="1" applyAlignment="1"/>
    <xf numFmtId="0" fontId="1" fillId="0" borderId="0" xfId="0" applyFont="1" applyBorder="1"/>
    <xf numFmtId="0" fontId="13" fillId="0" borderId="0" xfId="0" applyFont="1" applyFill="1" applyBorder="1"/>
    <xf numFmtId="0" fontId="13" fillId="0" borderId="0" xfId="0" applyFont="1" applyFill="1" applyBorder="1" applyAlignment="1">
      <alignment horizontal="right"/>
    </xf>
    <xf numFmtId="0" fontId="13" fillId="0" borderId="0" xfId="0" applyFont="1" applyFill="1" applyBorder="1" applyAlignment="1">
      <alignment wrapText="1"/>
    </xf>
    <xf numFmtId="166" fontId="13" fillId="0" borderId="0" xfId="0" applyNumberFormat="1" applyFont="1" applyFill="1" applyBorder="1"/>
    <xf numFmtId="0" fontId="0" fillId="0" borderId="0" xfId="0" applyBorder="1"/>
    <xf numFmtId="0" fontId="1" fillId="0" borderId="0" xfId="0" applyFont="1" applyBorder="1" applyAlignment="1">
      <alignment wrapText="1"/>
    </xf>
    <xf numFmtId="166" fontId="1" fillId="0" borderId="0" xfId="0" applyNumberFormat="1" applyFont="1" applyBorder="1" applyAlignment="1">
      <alignment wrapText="1"/>
    </xf>
    <xf numFmtId="0" fontId="1" fillId="0" borderId="0" xfId="0" applyFont="1" applyAlignment="1">
      <alignment wrapText="1"/>
    </xf>
    <xf numFmtId="166" fontId="1" fillId="0" borderId="0" xfId="0" applyNumberFormat="1" applyFont="1" applyAlignment="1">
      <alignment wrapText="1"/>
    </xf>
    <xf numFmtId="166" fontId="1" fillId="6" borderId="1" xfId="0" applyNumberFormat="1" applyFont="1" applyFill="1" applyBorder="1" applyProtection="1">
      <protection locked="0"/>
    </xf>
    <xf numFmtId="166" fontId="5" fillId="5" borderId="1" xfId="0" applyNumberFormat="1" applyFont="1" applyFill="1" applyBorder="1" applyProtection="1"/>
    <xf numFmtId="166" fontId="1" fillId="6" borderId="1" xfId="0" applyNumberFormat="1" applyFont="1" applyFill="1" applyBorder="1" applyAlignment="1" applyProtection="1">
      <protection locked="0"/>
    </xf>
    <xf numFmtId="166" fontId="3" fillId="0" borderId="1" xfId="0" applyNumberFormat="1" applyFont="1" applyBorder="1" applyAlignment="1" applyProtection="1">
      <alignment horizontal="right"/>
      <protection locked="0"/>
    </xf>
    <xf numFmtId="166"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Border="1" applyProtection="1">
      <protection locked="0"/>
    </xf>
    <xf numFmtId="0" fontId="1" fillId="2" borderId="0" xfId="0" applyFont="1" applyFill="1" applyBorder="1" applyAlignment="1" applyProtection="1">
      <protection locked="0"/>
    </xf>
    <xf numFmtId="0" fontId="0" fillId="8" borderId="12" xfId="0" applyFill="1" applyBorder="1" applyAlignment="1" applyProtection="1">
      <alignment wrapText="1"/>
      <protection locked="0"/>
    </xf>
    <xf numFmtId="0" fontId="21"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22" fillId="2" borderId="0" xfId="0" applyFont="1" applyFill="1" applyBorder="1" applyAlignment="1" applyProtection="1">
      <alignment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Border="1" applyProtection="1">
      <protection locked="0"/>
    </xf>
    <xf numFmtId="0" fontId="1" fillId="2" borderId="0" xfId="0" applyFont="1" applyFill="1" applyBorder="1" applyAlignment="1" applyProtection="1">
      <alignment horizontal="right"/>
      <protection locked="0"/>
    </xf>
    <xf numFmtId="0" fontId="5" fillId="2" borderId="0" xfId="0" applyFont="1" applyFill="1" applyBorder="1" applyAlignment="1"/>
    <xf numFmtId="0" fontId="6" fillId="2" borderId="0" xfId="0" applyFont="1" applyFill="1" applyBorder="1" applyAlignment="1"/>
    <xf numFmtId="0" fontId="8" fillId="2" borderId="0" xfId="0" applyFont="1" applyFill="1" applyBorder="1" applyAlignment="1"/>
    <xf numFmtId="1" fontId="1" fillId="9" borderId="0" xfId="0" applyNumberFormat="1" applyFont="1" applyFill="1" applyBorder="1" applyAlignment="1" applyProtection="1">
      <protection locked="0"/>
    </xf>
    <xf numFmtId="0" fontId="0" fillId="9" borderId="0" xfId="0" applyFill="1" applyBorder="1" applyAlignment="1" applyProtection="1">
      <protection locked="0"/>
    </xf>
    <xf numFmtId="0" fontId="1" fillId="9" borderId="0" xfId="0" applyFont="1" applyFill="1"/>
    <xf numFmtId="0" fontId="5" fillId="2" borderId="0" xfId="0" applyFont="1" applyFill="1" applyBorder="1" applyAlignment="1"/>
    <xf numFmtId="0" fontId="8" fillId="2" borderId="0" xfId="0" applyFont="1" applyFill="1" applyBorder="1" applyAlignment="1"/>
    <xf numFmtId="0" fontId="6" fillId="2" borderId="0" xfId="0" applyFont="1" applyFill="1" applyBorder="1" applyAlignment="1"/>
    <xf numFmtId="0" fontId="0" fillId="9" borderId="12" xfId="0" applyFont="1" applyFill="1" applyBorder="1" applyAlignment="1" applyProtection="1">
      <alignment horizontal="left" wrapText="1"/>
      <protection hidden="1"/>
    </xf>
    <xf numFmtId="166" fontId="1" fillId="6" borderId="1" xfId="0" applyNumberFormat="1" applyFont="1" applyFill="1" applyBorder="1" applyAlignment="1" applyProtection="1"/>
    <xf numFmtId="1" fontId="1" fillId="6" borderId="13" xfId="0" applyNumberFormat="1" applyFont="1" applyFill="1" applyBorder="1" applyAlignment="1" applyProtection="1"/>
    <xf numFmtId="0" fontId="1" fillId="0" borderId="0" xfId="0" applyFont="1" applyFill="1"/>
    <xf numFmtId="166" fontId="1" fillId="0" borderId="0" xfId="0" applyNumberFormat="1" applyFont="1"/>
    <xf numFmtId="0" fontId="3" fillId="2" borderId="0" xfId="0" applyFont="1" applyFill="1" applyBorder="1" applyAlignment="1" applyProtection="1">
      <protection locked="0"/>
    </xf>
    <xf numFmtId="0" fontId="8" fillId="2" borderId="0" xfId="0" applyFont="1" applyFill="1" applyBorder="1" applyAlignment="1" applyProtection="1">
      <protection locked="0"/>
    </xf>
    <xf numFmtId="0" fontId="8" fillId="2" borderId="0" xfId="0" applyFont="1" applyFill="1" applyBorder="1" applyAlignment="1"/>
    <xf numFmtId="0" fontId="3" fillId="9" borderId="0" xfId="0" applyFont="1" applyFill="1" applyBorder="1" applyAlignment="1"/>
    <xf numFmtId="0" fontId="28" fillId="9" borderId="0" xfId="0" applyFont="1" applyFill="1" applyBorder="1" applyAlignment="1"/>
    <xf numFmtId="0" fontId="8" fillId="9" borderId="0" xfId="0" applyFont="1" applyFill="1" applyBorder="1" applyAlignment="1"/>
    <xf numFmtId="0" fontId="1" fillId="9" borderId="0" xfId="0" applyFont="1" applyFill="1" applyBorder="1" applyAlignment="1" applyProtection="1">
      <protection locked="0"/>
    </xf>
    <xf numFmtId="0" fontId="21" fillId="9" borderId="0" xfId="0" applyFont="1" applyFill="1" applyBorder="1" applyAlignment="1" applyProtection="1">
      <alignment horizontal="left" vertical="center" wrapText="1"/>
      <protection locked="0"/>
    </xf>
    <xf numFmtId="0" fontId="26" fillId="9" borderId="0" xfId="0" applyFont="1" applyFill="1" applyAlignment="1">
      <alignment horizontal="left"/>
    </xf>
    <xf numFmtId="0" fontId="1" fillId="9" borderId="0" xfId="0" applyFont="1" applyFill="1" applyBorder="1" applyAlignment="1"/>
    <xf numFmtId="0" fontId="1" fillId="9" borderId="0" xfId="0" applyFont="1" applyFill="1" applyBorder="1" applyAlignment="1" applyProtection="1">
      <protection hidden="1"/>
    </xf>
    <xf numFmtId="0" fontId="21" fillId="9" borderId="0" xfId="0" applyFont="1" applyFill="1" applyBorder="1" applyAlignment="1" applyProtection="1">
      <alignment horizontal="left" vertical="center" wrapText="1"/>
      <protection hidden="1"/>
    </xf>
    <xf numFmtId="0" fontId="21" fillId="9" borderId="19" xfId="0" applyFont="1" applyFill="1" applyBorder="1" applyAlignment="1" applyProtection="1">
      <alignment horizontal="left" vertical="center" wrapText="1"/>
      <protection hidden="1"/>
    </xf>
    <xf numFmtId="0" fontId="3" fillId="0" borderId="0" xfId="0" applyFont="1" applyFill="1"/>
    <xf numFmtId="0" fontId="3" fillId="0" borderId="6" xfId="0" applyFont="1" applyFill="1" applyBorder="1"/>
    <xf numFmtId="0" fontId="25" fillId="9" borderId="0" xfId="0" applyFont="1" applyFill="1" applyAlignment="1">
      <alignment horizontal="left" vertical="center"/>
    </xf>
    <xf numFmtId="0" fontId="25" fillId="9" borderId="0" xfId="0" applyFont="1" applyFill="1" applyAlignment="1">
      <alignment vertical="center"/>
    </xf>
    <xf numFmtId="0" fontId="26" fillId="9" borderId="0" xfId="0" applyFont="1" applyFill="1" applyAlignment="1"/>
    <xf numFmtId="0" fontId="0" fillId="9" borderId="12" xfId="0" applyFont="1" applyFill="1" applyBorder="1" applyAlignment="1" applyProtection="1">
      <alignment horizontal="left" wrapText="1"/>
      <protection locked="0"/>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1" fillId="9" borderId="0" xfId="0" applyFont="1" applyFill="1" applyBorder="1"/>
    <xf numFmtId="166" fontId="1" fillId="9" borderId="0" xfId="0" applyNumberFormat="1" applyFont="1" applyFill="1" applyBorder="1" applyAlignment="1" applyProtection="1">
      <protection locked="0"/>
    </xf>
    <xf numFmtId="166" fontId="5" fillId="9" borderId="0" xfId="0" applyNumberFormat="1" applyFont="1" applyFill="1" applyBorder="1" applyAlignment="1" applyProtection="1"/>
    <xf numFmtId="166" fontId="1" fillId="6" borderId="1" xfId="1" applyNumberFormat="1" applyFont="1" applyFill="1" applyBorder="1" applyAlignment="1" applyProtection="1">
      <protection locked="0"/>
    </xf>
    <xf numFmtId="166" fontId="5" fillId="10" borderId="1" xfId="1" applyNumberFormat="1" applyFont="1" applyFill="1" applyBorder="1" applyAlignment="1" applyProtection="1"/>
    <xf numFmtId="0" fontId="5" fillId="9" borderId="0" xfId="0" applyFont="1" applyFill="1" applyBorder="1" applyAlignment="1">
      <alignment horizontal="left" indent="2"/>
    </xf>
    <xf numFmtId="0" fontId="5" fillId="9" borderId="0" xfId="0" applyFont="1" applyFill="1" applyBorder="1" applyAlignment="1"/>
    <xf numFmtId="166" fontId="5" fillId="9" borderId="0" xfId="0" applyNumberFormat="1" applyFont="1" applyFill="1" applyBorder="1" applyAlignment="1"/>
    <xf numFmtId="166" fontId="1" fillId="9" borderId="0" xfId="0" applyNumberFormat="1" applyFont="1" applyFill="1" applyBorder="1" applyAlignment="1"/>
    <xf numFmtId="166" fontId="5" fillId="11" borderId="1" xfId="0" applyNumberFormat="1" applyFont="1" applyFill="1" applyBorder="1"/>
    <xf numFmtId="0" fontId="3" fillId="0" borderId="20" xfId="0" applyFont="1" applyFill="1" applyBorder="1" applyAlignment="1" applyProtection="1">
      <alignment wrapText="1"/>
      <protection locked="0"/>
    </xf>
    <xf numFmtId="0" fontId="8" fillId="0" borderId="19" xfId="0" applyFont="1" applyFill="1" applyBorder="1" applyAlignment="1" applyProtection="1">
      <alignment wrapText="1"/>
      <protection locked="0"/>
    </xf>
    <xf numFmtId="0" fontId="8" fillId="0" borderId="21" xfId="0" applyFont="1" applyFill="1" applyBorder="1" applyAlignment="1" applyProtection="1">
      <alignment wrapText="1"/>
      <protection locked="0"/>
    </xf>
    <xf numFmtId="0" fontId="1" fillId="9" borderId="5" xfId="0" applyFont="1" applyFill="1" applyBorder="1" applyAlignment="1" applyProtection="1">
      <alignment horizontal="left" vertical="center" wrapText="1"/>
      <protection locked="0"/>
    </xf>
    <xf numFmtId="0" fontId="1" fillId="9" borderId="0" xfId="0" applyFont="1" applyFill="1" applyBorder="1" applyAlignment="1" applyProtection="1">
      <alignment horizontal="left" vertical="center" wrapText="1"/>
      <protection locked="0"/>
    </xf>
    <xf numFmtId="0" fontId="1" fillId="9" borderId="11" xfId="0" applyFont="1" applyFill="1" applyBorder="1" applyAlignment="1" applyProtection="1">
      <alignment horizontal="left" vertical="center" wrapText="1"/>
      <protection locked="0"/>
    </xf>
    <xf numFmtId="0" fontId="1" fillId="9" borderId="6" xfId="0" applyFont="1" applyFill="1" applyBorder="1" applyAlignment="1" applyProtection="1">
      <alignment horizontal="left" vertical="center" wrapText="1"/>
      <protection locked="0"/>
    </xf>
    <xf numFmtId="0" fontId="5" fillId="5" borderId="1" xfId="0" applyFont="1" applyFill="1" applyBorder="1" applyAlignment="1">
      <alignment horizontal="left" indent="2"/>
    </xf>
    <xf numFmtId="0" fontId="0" fillId="0" borderId="1" xfId="0" applyBorder="1" applyAlignment="1">
      <alignment horizontal="left" indent="2"/>
    </xf>
    <xf numFmtId="0" fontId="6" fillId="5" borderId="1" xfId="0" applyFont="1" applyFill="1" applyBorder="1" applyAlignment="1">
      <alignment horizontal="left" indent="2"/>
    </xf>
    <xf numFmtId="0" fontId="5" fillId="9" borderId="0" xfId="0" applyFont="1" applyFill="1" applyBorder="1" applyAlignment="1">
      <alignment horizontal="left" indent="2"/>
    </xf>
    <xf numFmtId="0" fontId="6" fillId="9" borderId="0" xfId="0" applyFont="1" applyFill="1" applyBorder="1" applyAlignment="1">
      <alignment horizontal="left" indent="2"/>
    </xf>
    <xf numFmtId="0" fontId="0" fillId="9" borderId="0" xfId="0" applyFill="1" applyBorder="1" applyAlignment="1">
      <alignment horizontal="left" indent="2"/>
    </xf>
    <xf numFmtId="0" fontId="20" fillId="3" borderId="10" xfId="0" applyFont="1" applyFill="1" applyBorder="1" applyAlignment="1" applyProtection="1">
      <alignment horizontal="left" vertical="center" wrapText="1"/>
      <protection hidden="1"/>
    </xf>
    <xf numFmtId="0" fontId="20" fillId="3" borderId="18" xfId="0" applyFont="1" applyFill="1" applyBorder="1" applyAlignment="1" applyProtection="1">
      <alignment horizontal="left" vertical="center" wrapText="1"/>
      <protection hidden="1"/>
    </xf>
    <xf numFmtId="0" fontId="20" fillId="3" borderId="9" xfId="0" applyFont="1" applyFill="1" applyBorder="1" applyAlignment="1" applyProtection="1">
      <alignment horizontal="left" vertical="center" wrapText="1"/>
      <protection hidden="1"/>
    </xf>
    <xf numFmtId="0" fontId="20" fillId="3" borderId="5" xfId="0" applyFont="1" applyFill="1" applyBorder="1" applyAlignment="1" applyProtection="1">
      <alignment horizontal="left" vertical="center" wrapText="1"/>
      <protection hidden="1"/>
    </xf>
    <xf numFmtId="0" fontId="20" fillId="3" borderId="0" xfId="0" applyFont="1" applyFill="1" applyBorder="1" applyAlignment="1" applyProtection="1">
      <alignment horizontal="left" vertical="center" wrapText="1"/>
      <protection hidden="1"/>
    </xf>
    <xf numFmtId="0" fontId="20" fillId="3" borderId="12" xfId="0" applyFont="1" applyFill="1" applyBorder="1" applyAlignment="1" applyProtection="1">
      <alignment horizontal="left" vertical="center" wrapText="1"/>
      <protection hidden="1"/>
    </xf>
    <xf numFmtId="0" fontId="20" fillId="3" borderId="11" xfId="0" applyFont="1" applyFill="1" applyBorder="1" applyAlignment="1" applyProtection="1">
      <alignment horizontal="left" vertical="center" wrapText="1"/>
      <protection hidden="1"/>
    </xf>
    <xf numFmtId="0" fontId="20" fillId="3" borderId="6" xfId="0" applyFont="1" applyFill="1" applyBorder="1" applyAlignment="1" applyProtection="1">
      <alignment horizontal="left" vertical="center" wrapText="1"/>
      <protection hidden="1"/>
    </xf>
    <xf numFmtId="0" fontId="20" fillId="3" borderId="17" xfId="0" applyFont="1" applyFill="1" applyBorder="1" applyAlignment="1" applyProtection="1">
      <alignment horizontal="left" vertical="center" wrapText="1"/>
      <protection hidden="1"/>
    </xf>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1" fillId="7" borderId="1" xfId="0" applyFont="1" applyFill="1" applyBorder="1" applyAlignment="1"/>
    <xf numFmtId="0" fontId="0" fillId="0" borderId="1" xfId="0" applyBorder="1" applyAlignment="1"/>
    <xf numFmtId="0" fontId="20" fillId="3" borderId="1" xfId="0" applyFont="1" applyFill="1" applyBorder="1" applyAlignment="1" applyProtection="1">
      <alignment horizontal="left" wrapText="1" indent="1"/>
      <protection hidden="1"/>
    </xf>
    <xf numFmtId="0" fontId="21" fillId="3" borderId="1" xfId="0" applyFont="1" applyFill="1" applyBorder="1" applyAlignment="1" applyProtection="1">
      <alignment horizontal="left" wrapText="1" indent="1"/>
      <protection hidden="1"/>
    </xf>
    <xf numFmtId="49" fontId="20" fillId="6" borderId="1" xfId="0" applyNumberFormat="1" applyFont="1" applyFill="1" applyBorder="1" applyAlignment="1" applyProtection="1">
      <alignment horizontal="left" vertical="center" wrapText="1"/>
      <protection locked="0"/>
    </xf>
    <xf numFmtId="49" fontId="0" fillId="6" borderId="1" xfId="0" applyNumberFormat="1" applyFill="1" applyBorder="1" applyAlignment="1" applyProtection="1">
      <alignment horizontal="left" vertical="center" wrapText="1"/>
      <protection locked="0"/>
    </xf>
    <xf numFmtId="166" fontId="1" fillId="0" borderId="13" xfId="0" applyNumberFormat="1" applyFont="1" applyFill="1" applyBorder="1" applyAlignment="1" applyProtection="1">
      <alignment horizontal="right"/>
      <protection locked="0"/>
    </xf>
    <xf numFmtId="166" fontId="1" fillId="0" borderId="15" xfId="0" applyNumberFormat="1" applyFont="1" applyFill="1" applyBorder="1" applyAlignment="1" applyProtection="1">
      <alignment horizontal="right"/>
      <protection locked="0"/>
    </xf>
    <xf numFmtId="0" fontId="4" fillId="2" borderId="0" xfId="0" applyFont="1" applyFill="1" applyBorder="1" applyAlignment="1">
      <alignment horizontal="left" indent="2"/>
    </xf>
    <xf numFmtId="0" fontId="0" fillId="2" borderId="0" xfId="0" applyFill="1" applyBorder="1" applyAlignment="1">
      <alignment horizontal="left" indent="2"/>
    </xf>
    <xf numFmtId="0" fontId="1" fillId="2" borderId="0" xfId="0" applyNumberFormat="1" applyFont="1" applyFill="1" applyBorder="1" applyAlignment="1"/>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applyAlignment="1"/>
    <xf numFmtId="0" fontId="0" fillId="4" borderId="1" xfId="0" applyFill="1" applyBorder="1" applyAlignment="1">
      <alignment horizontal="left" vertical="center"/>
    </xf>
    <xf numFmtId="0" fontId="0" fillId="5" borderId="1" xfId="0" applyFill="1" applyBorder="1" applyAlignment="1"/>
    <xf numFmtId="0" fontId="18" fillId="4" borderId="1" xfId="0" applyFont="1"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vertical="center"/>
    </xf>
    <xf numFmtId="0" fontId="1" fillId="3" borderId="1" xfId="0" applyFont="1" applyFill="1" applyBorder="1" applyAlignment="1">
      <alignment horizontal="left" vertical="center" wrapText="1" indent="1"/>
    </xf>
    <xf numFmtId="0" fontId="0" fillId="0" borderId="1" xfId="0" applyBorder="1" applyAlignment="1">
      <alignment horizontal="left" vertical="center" wrapText="1" indent="1"/>
    </xf>
    <xf numFmtId="0" fontId="1" fillId="9" borderId="0" xfId="0" applyFont="1" applyFill="1" applyBorder="1" applyAlignment="1" applyProtection="1">
      <alignment horizontal="left" wrapText="1"/>
      <protection locked="0"/>
    </xf>
    <xf numFmtId="0" fontId="1" fillId="6" borderId="13" xfId="0" applyNumberFormat="1" applyFont="1" applyFill="1" applyBorder="1" applyAlignment="1" applyProtection="1">
      <alignment horizontal="center"/>
      <protection locked="0"/>
    </xf>
    <xf numFmtId="0" fontId="1" fillId="6" borderId="15" xfId="0" applyNumberFormat="1" applyFont="1" applyFill="1" applyBorder="1" applyAlignment="1" applyProtection="1">
      <alignment horizontal="center"/>
      <protection locked="0"/>
    </xf>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20" fillId="3" borderId="1" xfId="0" applyFont="1" applyFill="1" applyBorder="1" applyAlignment="1" applyProtection="1">
      <alignment horizontal="left" vertical="center" wrapText="1" indent="1"/>
      <protection hidden="1"/>
    </xf>
    <xf numFmtId="0" fontId="21"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3" fillId="2" borderId="0" xfId="0" applyFont="1" applyFill="1" applyBorder="1" applyAlignment="1" applyProtection="1">
      <alignment wrapText="1"/>
      <protection locked="0"/>
    </xf>
    <xf numFmtId="0" fontId="8" fillId="2" borderId="0" xfId="0" applyFont="1" applyFill="1" applyBorder="1" applyAlignment="1" applyProtection="1">
      <alignment wrapText="1"/>
      <protection locked="0"/>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25" fillId="2" borderId="0" xfId="0" applyFont="1" applyFill="1" applyAlignment="1">
      <alignment horizontal="left" vertical="center"/>
    </xf>
    <xf numFmtId="0" fontId="26" fillId="2" borderId="0" xfId="0" applyFont="1" applyFill="1" applyAlignment="1">
      <alignment horizontal="left"/>
    </xf>
    <xf numFmtId="0" fontId="5" fillId="2" borderId="0" xfId="0" applyFont="1" applyFill="1" applyBorder="1" applyAlignment="1"/>
    <xf numFmtId="0" fontId="3" fillId="6" borderId="0" xfId="0" applyFont="1" applyFill="1" applyBorder="1" applyAlignment="1" applyProtection="1">
      <alignment horizontal="left" vertical="center"/>
      <protection locked="0"/>
    </xf>
    <xf numFmtId="0" fontId="23" fillId="0" borderId="0" xfId="0" applyFont="1" applyBorder="1" applyAlignment="1" applyProtection="1">
      <alignment horizontal="left"/>
      <protection locked="0"/>
    </xf>
    <xf numFmtId="0" fontId="0" fillId="0" borderId="0" xfId="0" applyAlignment="1" applyProtection="1">
      <alignment horizontal="left"/>
      <protection locked="0"/>
    </xf>
    <xf numFmtId="0" fontId="3" fillId="6" borderId="0" xfId="0" quotePrefix="1" applyFont="1" applyFill="1" applyBorder="1" applyAlignment="1" applyProtection="1">
      <alignment horizontal="left" vertical="center"/>
      <protection locked="0"/>
    </xf>
    <xf numFmtId="0" fontId="1" fillId="0" borderId="0" xfId="0" applyFont="1" applyProtection="1">
      <protection locked="0"/>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14" fillId="4" borderId="0" xfId="0" applyFont="1" applyFill="1" applyAlignment="1">
      <alignment horizontal="center" vertical="center"/>
    </xf>
    <xf numFmtId="0" fontId="0" fillId="0" borderId="0" xfId="0" applyAlignment="1"/>
    <xf numFmtId="0" fontId="1" fillId="6" borderId="0" xfId="0" applyFont="1" applyFill="1" applyBorder="1" applyAlignment="1" applyProtection="1">
      <alignment horizontal="left" vertical="top" wrapText="1"/>
      <protection locked="0"/>
    </xf>
    <xf numFmtId="0" fontId="29" fillId="9" borderId="0" xfId="0" applyFont="1" applyFill="1" applyBorder="1" applyAlignment="1">
      <alignment horizontal="left" indent="2"/>
    </xf>
    <xf numFmtId="0" fontId="3" fillId="9" borderId="0" xfId="0" applyFont="1" applyFill="1" applyBorder="1" applyAlignment="1" applyProtection="1">
      <alignment wrapText="1"/>
      <protection locked="0"/>
    </xf>
    <xf numFmtId="0" fontId="3" fillId="0" borderId="13" xfId="0" applyFont="1" applyFill="1" applyBorder="1" applyAlignment="1" applyProtection="1">
      <alignment wrapText="1"/>
    </xf>
    <xf numFmtId="0" fontId="3" fillId="0" borderId="14" xfId="0" applyFont="1" applyFill="1" applyBorder="1" applyAlignment="1" applyProtection="1">
      <alignment wrapText="1"/>
    </xf>
    <xf numFmtId="0" fontId="3" fillId="0" borderId="15" xfId="0" applyFont="1" applyFill="1" applyBorder="1" applyAlignment="1" applyProtection="1">
      <alignment wrapText="1"/>
    </xf>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1" fillId="7" borderId="3" xfId="0" applyFont="1" applyFill="1" applyBorder="1" applyAlignment="1"/>
    <xf numFmtId="0" fontId="1" fillId="7" borderId="4" xfId="0" applyFont="1" applyFill="1" applyBorder="1" applyAlignment="1"/>
    <xf numFmtId="0" fontId="1" fillId="7" borderId="2" xfId="0" applyFont="1" applyFill="1" applyBorder="1" applyAlignment="1"/>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Border="1" applyAlignment="1">
      <alignment wrapText="1"/>
    </xf>
    <xf numFmtId="0" fontId="3" fillId="6" borderId="13" xfId="0" applyFont="1" applyFill="1" applyBorder="1" applyAlignment="1" applyProtection="1">
      <alignment wrapText="1"/>
    </xf>
    <xf numFmtId="0" fontId="3" fillId="6" borderId="14" xfId="0" applyFont="1" applyFill="1" applyBorder="1" applyAlignment="1" applyProtection="1">
      <alignment wrapText="1"/>
    </xf>
    <xf numFmtId="0" fontId="3" fillId="6" borderId="15" xfId="0" applyFont="1" applyFill="1" applyBorder="1" applyAlignment="1" applyProtection="1">
      <alignment wrapText="1"/>
    </xf>
    <xf numFmtId="0" fontId="1" fillId="5" borderId="3" xfId="0" applyFont="1" applyFill="1" applyBorder="1" applyAlignment="1"/>
    <xf numFmtId="0" fontId="1" fillId="5" borderId="4" xfId="0" applyFont="1" applyFill="1" applyBorder="1" applyAlignment="1"/>
    <xf numFmtId="0" fontId="1" fillId="5" borderId="2" xfId="0" applyFont="1" applyFill="1" applyBorder="1" applyAlignment="1"/>
    <xf numFmtId="0" fontId="20" fillId="3" borderId="3" xfId="0" applyFont="1" applyFill="1" applyBorder="1" applyAlignment="1" applyProtection="1">
      <alignment horizontal="left" wrapText="1" indent="1"/>
      <protection hidden="1"/>
    </xf>
    <xf numFmtId="0" fontId="20" fillId="3" borderId="4" xfId="0" applyFont="1" applyFill="1" applyBorder="1" applyAlignment="1" applyProtection="1">
      <alignment horizontal="left" wrapText="1" indent="1"/>
      <protection hidden="1"/>
    </xf>
    <xf numFmtId="0" fontId="20" fillId="3" borderId="2" xfId="0" applyFont="1" applyFill="1" applyBorder="1" applyAlignment="1" applyProtection="1">
      <alignment horizontal="left" wrapText="1" indent="1"/>
      <protection hidden="1"/>
    </xf>
    <xf numFmtId="49" fontId="20" fillId="6" borderId="10" xfId="0" applyNumberFormat="1" applyFont="1" applyFill="1" applyBorder="1" applyAlignment="1" applyProtection="1">
      <alignment horizontal="left" vertical="center" wrapText="1"/>
      <protection hidden="1"/>
    </xf>
    <xf numFmtId="49" fontId="20" fillId="6" borderId="18" xfId="0" applyNumberFormat="1" applyFont="1" applyFill="1" applyBorder="1" applyAlignment="1" applyProtection="1">
      <alignment horizontal="left" vertical="center" wrapText="1"/>
      <protection hidden="1"/>
    </xf>
    <xf numFmtId="49" fontId="20" fillId="6" borderId="9" xfId="0" applyNumberFormat="1" applyFont="1" applyFill="1" applyBorder="1" applyAlignment="1" applyProtection="1">
      <alignment horizontal="left" vertical="center" wrapText="1"/>
      <protection hidden="1"/>
    </xf>
    <xf numFmtId="49" fontId="20" fillId="6" borderId="11" xfId="0" applyNumberFormat="1" applyFont="1" applyFill="1" applyBorder="1" applyAlignment="1" applyProtection="1">
      <alignment horizontal="left" vertical="center" wrapText="1"/>
      <protection hidden="1"/>
    </xf>
    <xf numFmtId="49" fontId="20" fillId="6" borderId="6" xfId="0" applyNumberFormat="1" applyFont="1" applyFill="1" applyBorder="1" applyAlignment="1" applyProtection="1">
      <alignment horizontal="left" vertical="center" wrapText="1"/>
      <protection hidden="1"/>
    </xf>
    <xf numFmtId="49" fontId="20" fillId="6" borderId="17" xfId="0" applyNumberFormat="1" applyFont="1" applyFill="1" applyBorder="1" applyAlignment="1" applyProtection="1">
      <alignment horizontal="left" vertical="center" wrapText="1"/>
      <protection hidden="1"/>
    </xf>
    <xf numFmtId="166" fontId="1" fillId="0" borderId="13" xfId="0" applyNumberFormat="1" applyFont="1" applyFill="1" applyBorder="1" applyAlignment="1" applyProtection="1">
      <alignment horizontal="right"/>
    </xf>
    <xf numFmtId="166" fontId="1" fillId="0" borderId="15" xfId="0" applyNumberFormat="1" applyFont="1" applyFill="1" applyBorder="1" applyAlignment="1" applyProtection="1">
      <alignment horizontal="right"/>
    </xf>
    <xf numFmtId="0" fontId="1" fillId="9" borderId="0" xfId="0" applyFont="1" applyFill="1" applyBorder="1" applyAlignment="1" applyProtection="1">
      <alignment horizontal="left" wrapText="1"/>
      <protection hidden="1"/>
    </xf>
    <xf numFmtId="0" fontId="1" fillId="9" borderId="5" xfId="0" applyFont="1" applyFill="1" applyBorder="1" applyAlignment="1" applyProtection="1">
      <alignment horizontal="left" vertical="center" wrapText="1"/>
      <protection hidden="1"/>
    </xf>
    <xf numFmtId="0" fontId="1" fillId="9" borderId="0" xfId="0" applyFont="1" applyFill="1" applyBorder="1" applyAlignment="1" applyProtection="1">
      <alignment horizontal="left" vertical="center" wrapText="1"/>
      <protection hidden="1"/>
    </xf>
    <xf numFmtId="0" fontId="1" fillId="9" borderId="11" xfId="0" applyFont="1" applyFill="1" applyBorder="1" applyAlignment="1" applyProtection="1">
      <alignment horizontal="left" vertical="center" wrapText="1"/>
      <protection hidden="1"/>
    </xf>
    <xf numFmtId="0" fontId="1" fillId="9" borderId="6" xfId="0" applyFont="1" applyFill="1" applyBorder="1" applyAlignment="1" applyProtection="1">
      <alignment horizontal="left" vertical="center" wrapText="1"/>
      <protection hidden="1"/>
    </xf>
    <xf numFmtId="0" fontId="3" fillId="9" borderId="0" xfId="0" applyFont="1" applyFill="1" applyBorder="1" applyAlignment="1">
      <alignment horizontal="left"/>
    </xf>
    <xf numFmtId="0" fontId="6" fillId="2" borderId="0" xfId="0" applyFont="1" applyFill="1" applyBorder="1" applyAlignment="1"/>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Border="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1" fillId="6" borderId="0" xfId="0" applyFont="1" applyFill="1" applyBorder="1" applyAlignment="1">
      <alignment horizontal="left" vertical="top" wrapText="1"/>
    </xf>
    <xf numFmtId="0" fontId="3" fillId="6" borderId="0" xfId="0" applyFont="1" applyFill="1" applyBorder="1" applyAlignment="1">
      <alignment horizontal="left" vertical="center"/>
    </xf>
    <xf numFmtId="0" fontId="23" fillId="0" borderId="0" xfId="0" applyFont="1" applyBorder="1" applyAlignment="1">
      <alignment horizontal="left"/>
    </xf>
    <xf numFmtId="0" fontId="0" fillId="0" borderId="0" xfId="0" applyAlignment="1">
      <alignment horizontal="left"/>
    </xf>
    <xf numFmtId="0" fontId="3" fillId="6" borderId="0" xfId="0" quotePrefix="1" applyFont="1" applyFill="1" applyBorder="1" applyAlignment="1">
      <alignment horizontal="left" vertical="center"/>
    </xf>
    <xf numFmtId="0" fontId="32" fillId="0" borderId="0" xfId="2"/>
    <xf numFmtId="0" fontId="0" fillId="0" borderId="0" xfId="0"/>
    <xf numFmtId="0" fontId="1" fillId="0" borderId="4" xfId="0" applyFont="1" applyBorder="1" applyAlignment="1">
      <alignment horizontal="left" indent="2"/>
    </xf>
    <xf numFmtId="0" fontId="1" fillId="0" borderId="2" xfId="0" applyFont="1" applyBorder="1" applyAlignment="1">
      <alignment horizontal="left" indent="2"/>
    </xf>
    <xf numFmtId="0" fontId="10" fillId="0" borderId="6" xfId="0" applyFont="1" applyFill="1" applyBorder="1" applyAlignment="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96969"/>
      <color rgb="FF4B4B4B"/>
      <color rgb="FF646464"/>
      <color rgb="FF606060"/>
      <color rgb="FF6D6D6D"/>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Formulaire!$E$121</c:f>
              <c:strCache>
                <c:ptCount val="1"/>
                <c:pt idx="0">
                  <c:v>en CHF</c:v>
                </c:pt>
              </c:strCache>
            </c:strRef>
          </c:tx>
          <c:invertIfNegative val="0"/>
          <c:cat>
            <c:strRef>
              <c:f>Formulaire!$D$122:$D$124</c:f>
              <c:strCache>
                <c:ptCount val="3"/>
                <c:pt idx="0">
                  <c:v>
Part de la TDJ 2019
</c:v>
                </c:pt>
                <c:pt idx="1">
                  <c:v>Total dépenses du canton en 2020</c:v>
                </c:pt>
                <c:pt idx="2">
                  <c:v>Différence</c:v>
                </c:pt>
              </c:strCache>
            </c:strRef>
          </c:cat>
          <c:val>
            <c:numRef>
              <c:f>Formulaire!$E$122:$E$124</c:f>
              <c:numCache>
                <c:formatCode>#\'##0</c:formatCode>
                <c:ptCount val="3"/>
                <c:pt idx="0">
                  <c:v>182859</c:v>
                </c:pt>
                <c:pt idx="1">
                  <c:v>182859</c:v>
                </c:pt>
                <c:pt idx="2">
                  <c:v>0</c:v>
                </c:pt>
              </c:numCache>
            </c:numRef>
          </c:val>
          <c:extLst>
            <c:ext xmlns:c16="http://schemas.microsoft.com/office/drawing/2014/chart" uri="{C3380CC4-5D6E-409C-BE32-E72D297353CC}">
              <c16:uniqueId val="{00000000-15D8-4670-8A09-9F7DBAAFF3A9}"/>
            </c:ext>
          </c:extLst>
        </c:ser>
        <c:dLbls>
          <c:showLegendKey val="0"/>
          <c:showVal val="0"/>
          <c:showCatName val="0"/>
          <c:showSerName val="0"/>
          <c:showPercent val="0"/>
          <c:showBubbleSize val="0"/>
        </c:dLbls>
        <c:gapWidth val="150"/>
        <c:axId val="298422984"/>
        <c:axId val="298420632"/>
      </c:barChart>
      <c:catAx>
        <c:axId val="298422984"/>
        <c:scaling>
          <c:orientation val="minMax"/>
        </c:scaling>
        <c:delete val="0"/>
        <c:axPos val="b"/>
        <c:numFmt formatCode="#\'##0" sourceLinked="0"/>
        <c:majorTickMark val="out"/>
        <c:minorTickMark val="none"/>
        <c:tickLblPos val="nextTo"/>
        <c:crossAx val="298420632"/>
        <c:crosses val="autoZero"/>
        <c:auto val="1"/>
        <c:lblAlgn val="ctr"/>
        <c:lblOffset val="100"/>
        <c:noMultiLvlLbl val="0"/>
      </c:catAx>
      <c:valAx>
        <c:axId val="29842063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298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Formulaire!$E$129</c:f>
              <c:strCache>
                <c:ptCount val="1"/>
                <c:pt idx="0">
                  <c:v>en CHF</c:v>
                </c:pt>
              </c:strCache>
            </c:strRef>
          </c:tx>
          <c:invertIfNegative val="0"/>
          <c:cat>
            <c:strRef>
              <c:f>Formulaire!$D$130:$D$133</c:f>
              <c:strCache>
                <c:ptCount val="4"/>
                <c:pt idx="0">
                  <c:v>
Etat du fonds au 01.01.2020
</c:v>
                </c:pt>
                <c:pt idx="1">
                  <c:v>Intérêts et Frais administratifs</c:v>
                </c:pt>
                <c:pt idx="2">
                  <c:v>Affectations et Prélèvements 2020</c:v>
                </c:pt>
                <c:pt idx="3">
                  <c:v>Etat du fonds au 31.12.2020</c:v>
                </c:pt>
              </c:strCache>
            </c:strRef>
          </c:cat>
          <c:val>
            <c:numRef>
              <c:f>Formulaire!$E$130:$E$133</c:f>
              <c:numCache>
                <c:formatCode>#\'##0</c:formatCode>
                <c:ptCount val="4"/>
                <c:pt idx="0">
                  <c:v>199959</c:v>
                </c:pt>
                <c:pt idx="1">
                  <c:v>0</c:v>
                </c:pt>
                <c:pt idx="2">
                  <c:v>0</c:v>
                </c:pt>
                <c:pt idx="3">
                  <c:v>199959</c:v>
                </c:pt>
              </c:numCache>
            </c:numRef>
          </c:val>
          <c:extLst>
            <c:ext xmlns:c16="http://schemas.microsoft.com/office/drawing/2014/chart" uri="{C3380CC4-5D6E-409C-BE32-E72D297353CC}">
              <c16:uniqueId val="{00000000-E2AE-4BC1-A355-4E753B79A8C8}"/>
            </c:ext>
          </c:extLst>
        </c:ser>
        <c:dLbls>
          <c:showLegendKey val="0"/>
          <c:showVal val="0"/>
          <c:showCatName val="0"/>
          <c:showSerName val="0"/>
          <c:showPercent val="0"/>
          <c:showBubbleSize val="0"/>
        </c:dLbls>
        <c:gapWidth val="150"/>
        <c:axId val="298421416"/>
        <c:axId val="298421024"/>
      </c:barChart>
      <c:catAx>
        <c:axId val="298421416"/>
        <c:scaling>
          <c:orientation val="minMax"/>
        </c:scaling>
        <c:delete val="0"/>
        <c:axPos val="b"/>
        <c:numFmt formatCode="#\'##0" sourceLinked="0"/>
        <c:majorTickMark val="out"/>
        <c:minorTickMark val="none"/>
        <c:tickLblPos val="nextTo"/>
        <c:crossAx val="298421024"/>
        <c:crosses val="autoZero"/>
        <c:auto val="1"/>
        <c:lblAlgn val="ctr"/>
        <c:lblOffset val="100"/>
        <c:noMultiLvlLbl val="0"/>
      </c:catAx>
      <c:valAx>
        <c:axId val="29842102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1416"/>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A1F-4704-9F3A-5C826FE3FCD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A1F-4704-9F3A-5C826FE3FCD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A1F-4704-9F3A-5C826FE3FCD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A1F-4704-9F3A-5C826FE3FCD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A1F-4704-9F3A-5C826FE3FCD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Formulaire!$D$136:$D$140</c:f>
              <c:strCache>
                <c:ptCount val="5"/>
                <c:pt idx="0">
                  <c:v>Prévention/détection précoce</c:v>
                </c:pt>
                <c:pt idx="1">
                  <c:v>Conseil/traitement</c:v>
                </c:pt>
                <c:pt idx="2">
                  <c:v>Recherche/évaluation</c:v>
                </c:pt>
                <c:pt idx="3">
                  <c:v>Formation/perfectionnement</c:v>
                </c:pt>
                <c:pt idx="4">
                  <c:v>Autre</c:v>
                </c:pt>
              </c:strCache>
            </c:strRef>
          </c:cat>
          <c:val>
            <c:numRef>
              <c:f>Formulaire!$E$136:$E$140</c:f>
              <c:numCache>
                <c:formatCode>#,##0</c:formatCode>
                <c:ptCount val="5"/>
                <c:pt idx="0">
                  <c:v>67593</c:v>
                </c:pt>
                <c:pt idx="1">
                  <c:v>78846</c:v>
                </c:pt>
                <c:pt idx="2">
                  <c:v>14147</c:v>
                </c:pt>
                <c:pt idx="3">
                  <c:v>547</c:v>
                </c:pt>
                <c:pt idx="4">
                  <c:v>21726</c:v>
                </c:pt>
              </c:numCache>
            </c:numRef>
          </c:val>
          <c:extLst>
            <c:ext xmlns:c16="http://schemas.microsoft.com/office/drawing/2014/chart" uri="{C3380CC4-5D6E-409C-BE32-E72D297353CC}">
              <c16:uniqueId val="{0000000A-CA1F-4704-9F3A-5C826FE3FCD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Réserves détenues par des prestataires externes</a:t>
            </a:r>
          </a:p>
        </c:rich>
      </c:tx>
      <c:layout>
        <c:manualLayout>
          <c:xMode val="edge"/>
          <c:yMode val="edge"/>
          <c:x val="0.26064941191521346"/>
          <c:y val="5.995341545921315E-2"/>
        </c:manualLayout>
      </c:layout>
      <c:overlay val="0"/>
      <c:spPr>
        <a:noFill/>
        <a:ln>
          <a:noFill/>
        </a:ln>
        <a:effectLst/>
      </c:spPr>
      <c:txPr>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Formulaire!$E$142</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Formulaire!$D$143:$D$148</c15:sqref>
                  </c15:fullRef>
                </c:ext>
              </c:extLst>
              <c:f>Formulaire!$D$143:$D$145</c:f>
              <c:strCache>
                <c:ptCount val="3"/>
                <c:pt idx="0">
                  <c:v>Montant des réserves au 01.01.2020</c:v>
                </c:pt>
                <c:pt idx="1">
                  <c:v>Montant des réserves au 31.12.2020</c:v>
                </c:pt>
                <c:pt idx="2">
                  <c:v>Différence</c:v>
                </c:pt>
              </c:strCache>
            </c:strRef>
          </c:cat>
          <c:val>
            <c:numRef>
              <c:extLst>
                <c:ext xmlns:c15="http://schemas.microsoft.com/office/drawing/2012/chart" uri="{02D57815-91ED-43cb-92C2-25804820EDAC}">
                  <c15:fullRef>
                    <c15:sqref>Formulaire!$E$143:$E$148</c15:sqref>
                  </c15:fullRef>
                </c:ext>
              </c:extLst>
              <c:f>Formulaire!$E$143:$E$145</c:f>
              <c:numCache>
                <c:formatCode>#\'##0</c:formatCode>
                <c:ptCount val="3"/>
                <c:pt idx="0">
                  <c:v>0</c:v>
                </c:pt>
                <c:pt idx="1">
                  <c:v>0</c:v>
                </c:pt>
                <c:pt idx="2">
                  <c:v>0</c:v>
                </c:pt>
              </c:numCache>
            </c:numRef>
          </c:val>
          <c:extLst>
            <c:ext xmlns:c16="http://schemas.microsoft.com/office/drawing/2014/chart" uri="{C3380CC4-5D6E-409C-BE32-E72D297353CC}">
              <c16:uniqueId val="{00000000-343E-4468-9918-202652A6D269}"/>
            </c:ext>
          </c:extLst>
        </c:ser>
        <c:dLbls>
          <c:showLegendKey val="0"/>
          <c:showVal val="0"/>
          <c:showCatName val="0"/>
          <c:showSerName val="0"/>
          <c:showPercent val="0"/>
          <c:showBubbleSize val="0"/>
        </c:dLbls>
        <c:gapWidth val="219"/>
        <c:overlap val="-27"/>
        <c:axId val="300058832"/>
        <c:axId val="300056872"/>
      </c:barChart>
      <c:catAx>
        <c:axId val="300058832"/>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0056872"/>
        <c:crosses val="autoZero"/>
        <c:auto val="1"/>
        <c:lblAlgn val="ctr"/>
        <c:lblOffset val="100"/>
        <c:noMultiLvlLbl val="0"/>
      </c:catAx>
      <c:valAx>
        <c:axId val="300056872"/>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0058832"/>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Exemple!$E$122</c:f>
              <c:strCache>
                <c:ptCount val="1"/>
                <c:pt idx="0">
                  <c:v>en CHF</c:v>
                </c:pt>
              </c:strCache>
            </c:strRef>
          </c:tx>
          <c:invertIfNegative val="0"/>
          <c:cat>
            <c:strRef>
              <c:f>Exemple!$D$123:$D$125</c:f>
              <c:strCache>
                <c:ptCount val="3"/>
                <c:pt idx="0">
                  <c:v>
Part de la TDJ 2019
</c:v>
                </c:pt>
                <c:pt idx="1">
                  <c:v>Total dépenses du canton en 2020</c:v>
                </c:pt>
                <c:pt idx="2">
                  <c:v>Différence</c:v>
                </c:pt>
              </c:strCache>
            </c:strRef>
          </c:cat>
          <c:val>
            <c:numRef>
              <c:f>Exemple!$E$123:$E$125</c:f>
              <c:numCache>
                <c:formatCode>#\'##0</c:formatCode>
                <c:ptCount val="3"/>
                <c:pt idx="0">
                  <c:v>85900</c:v>
                </c:pt>
                <c:pt idx="1">
                  <c:v>161591</c:v>
                </c:pt>
                <c:pt idx="2">
                  <c:v>-75691</c:v>
                </c:pt>
              </c:numCache>
            </c:numRef>
          </c:val>
          <c:extLst>
            <c:ext xmlns:c16="http://schemas.microsoft.com/office/drawing/2014/chart" uri="{C3380CC4-5D6E-409C-BE32-E72D297353CC}">
              <c16:uniqueId val="{00000000-8BBB-454B-9F25-C98D5ACDF58F}"/>
            </c:ext>
          </c:extLst>
        </c:ser>
        <c:dLbls>
          <c:showLegendKey val="0"/>
          <c:showVal val="0"/>
          <c:showCatName val="0"/>
          <c:showSerName val="0"/>
          <c:showPercent val="0"/>
          <c:showBubbleSize val="0"/>
        </c:dLbls>
        <c:gapWidth val="150"/>
        <c:axId val="300060792"/>
        <c:axId val="300055304"/>
      </c:barChart>
      <c:catAx>
        <c:axId val="300060792"/>
        <c:scaling>
          <c:orientation val="minMax"/>
        </c:scaling>
        <c:delete val="0"/>
        <c:axPos val="b"/>
        <c:numFmt formatCode="#\'##0" sourceLinked="0"/>
        <c:majorTickMark val="out"/>
        <c:minorTickMark val="none"/>
        <c:tickLblPos val="nextTo"/>
        <c:crossAx val="300055304"/>
        <c:crosses val="autoZero"/>
        <c:auto val="1"/>
        <c:lblAlgn val="ctr"/>
        <c:lblOffset val="100"/>
        <c:noMultiLvlLbl val="0"/>
      </c:catAx>
      <c:valAx>
        <c:axId val="30005530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006079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Exemple!$N$117</c:f>
              <c:strCache>
                <c:ptCount val="1"/>
                <c:pt idx="0">
                  <c:v>en CHF</c:v>
                </c:pt>
              </c:strCache>
            </c:strRef>
          </c:tx>
          <c:invertIfNegative val="0"/>
          <c:cat>
            <c:strRef>
              <c:f>Exemple!$M$118:$M$121</c:f>
              <c:strCache>
                <c:ptCount val="4"/>
                <c:pt idx="0">
                  <c:v>
Etat du fonds au 01.01.2019
</c:v>
                </c:pt>
                <c:pt idx="1">
                  <c:v>Intérêts / Frais administratifs</c:v>
                </c:pt>
                <c:pt idx="2">
                  <c:v>Affectations et Prélèvements 2020</c:v>
                </c:pt>
                <c:pt idx="3">
                  <c:v>Etat du fonds au 31.12.2020</c:v>
                </c:pt>
              </c:strCache>
            </c:strRef>
          </c:cat>
          <c:val>
            <c:numRef>
              <c:f>Exemple!$N$118:$N$121</c:f>
              <c:numCache>
                <c:formatCode>#\'##0</c:formatCode>
                <c:ptCount val="4"/>
                <c:pt idx="0">
                  <c:v>330750</c:v>
                </c:pt>
                <c:pt idx="1">
                  <c:v>0</c:v>
                </c:pt>
                <c:pt idx="2">
                  <c:v>-75691</c:v>
                </c:pt>
                <c:pt idx="3">
                  <c:v>255059</c:v>
                </c:pt>
              </c:numCache>
            </c:numRef>
          </c:val>
          <c:extLst>
            <c:ext xmlns:c16="http://schemas.microsoft.com/office/drawing/2014/chart" uri="{C3380CC4-5D6E-409C-BE32-E72D297353CC}">
              <c16:uniqueId val="{00000000-12F3-47C3-84AF-0190A96BBB77}"/>
            </c:ext>
          </c:extLst>
        </c:ser>
        <c:dLbls>
          <c:showLegendKey val="0"/>
          <c:showVal val="0"/>
          <c:showCatName val="0"/>
          <c:showSerName val="0"/>
          <c:showPercent val="0"/>
          <c:showBubbleSize val="0"/>
        </c:dLbls>
        <c:gapWidth val="150"/>
        <c:axId val="300060008"/>
        <c:axId val="300057264"/>
      </c:barChart>
      <c:catAx>
        <c:axId val="300060008"/>
        <c:scaling>
          <c:orientation val="minMax"/>
        </c:scaling>
        <c:delete val="0"/>
        <c:axPos val="b"/>
        <c:numFmt formatCode="#\'##0" sourceLinked="0"/>
        <c:majorTickMark val="out"/>
        <c:minorTickMark val="none"/>
        <c:tickLblPos val="nextTo"/>
        <c:crossAx val="300057264"/>
        <c:crosses val="autoZero"/>
        <c:auto val="1"/>
        <c:lblAlgn val="ctr"/>
        <c:lblOffset val="100"/>
        <c:noMultiLvlLbl val="0"/>
      </c:catAx>
      <c:valAx>
        <c:axId val="30005726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00600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63A-4812-8C31-DBA98C212D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63A-4812-8C31-DBA98C212D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63A-4812-8C31-DBA98C212D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63A-4812-8C31-DBA98C212D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63A-4812-8C31-DBA98C212DC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63A-4812-8C31-DBA98C212DC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63A-4812-8C31-DBA98C212DC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563A-4812-8C31-DBA98C212DC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Exemple!$S$118:$S$122</c:f>
              <c:strCache>
                <c:ptCount val="5"/>
                <c:pt idx="0">
                  <c:v>Prévention/détection précoce</c:v>
                </c:pt>
                <c:pt idx="1">
                  <c:v>Conseil/traitement</c:v>
                </c:pt>
                <c:pt idx="2">
                  <c:v>Recherche/évaluation</c:v>
                </c:pt>
                <c:pt idx="3">
                  <c:v>Formation/perfectionnement</c:v>
                </c:pt>
                <c:pt idx="4">
                  <c:v>Autre</c:v>
                </c:pt>
              </c:strCache>
            </c:strRef>
          </c:cat>
          <c:val>
            <c:numRef>
              <c:f>Exemple!$T$118:$T$122</c:f>
              <c:numCache>
                <c:formatCode>#,##0</c:formatCode>
                <c:ptCount val="5"/>
                <c:pt idx="0">
                  <c:v>46167</c:v>
                </c:pt>
                <c:pt idx="1">
                  <c:v>62100</c:v>
                </c:pt>
                <c:pt idx="2">
                  <c:v>532</c:v>
                </c:pt>
                <c:pt idx="3">
                  <c:v>16250</c:v>
                </c:pt>
                <c:pt idx="4">
                  <c:v>36542</c:v>
                </c:pt>
              </c:numCache>
            </c:numRef>
          </c:val>
          <c:extLst>
            <c:ext xmlns:c16="http://schemas.microsoft.com/office/drawing/2014/chart" uri="{C3380CC4-5D6E-409C-BE32-E72D297353CC}">
              <c16:uniqueId val="{0000000A-563A-4812-8C31-DBA98C212DC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baseline="0">
                <a:solidFill>
                  <a:sysClr val="windowText" lastClr="000000"/>
                </a:solidFill>
                <a:latin typeface="Arial" panose="020B0604020202020204" pitchFamily="34" charset="0"/>
                <a:cs typeface="Arial" panose="020B0604020202020204" pitchFamily="34" charset="0"/>
              </a:rPr>
              <a:t>Réserves détenues par des prestataires externes</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946844747809536"/>
          <c:y val="5.6866650165330691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Exemple!$N$126</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Exemple!$M$127:$M$132</c15:sqref>
                  </c15:fullRef>
                </c:ext>
              </c:extLst>
              <c:f>Exemple!$M$127:$M$129</c:f>
              <c:strCache>
                <c:ptCount val="3"/>
                <c:pt idx="0">
                  <c:v>Montant des réserves au 01.01.2020</c:v>
                </c:pt>
                <c:pt idx="1">
                  <c:v>Montant des réserves au 31.12.2020</c:v>
                </c:pt>
                <c:pt idx="2">
                  <c:v>Différence</c:v>
                </c:pt>
              </c:strCache>
            </c:strRef>
          </c:cat>
          <c:val>
            <c:numRef>
              <c:extLst>
                <c:ext xmlns:c15="http://schemas.microsoft.com/office/drawing/2012/chart" uri="{02D57815-91ED-43cb-92C2-25804820EDAC}">
                  <c15:fullRef>
                    <c15:sqref>Exemple!$N$127:$N$132</c15:sqref>
                  </c15:fullRef>
                </c:ext>
              </c:extLst>
              <c:f>Exemple!$N$127:$N$129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CC6B-4E47-907E-DA5EBBFF58FB}"/>
            </c:ext>
          </c:extLst>
        </c:ser>
        <c:dLbls>
          <c:showLegendKey val="0"/>
          <c:showVal val="0"/>
          <c:showCatName val="0"/>
          <c:showSerName val="0"/>
          <c:showPercent val="0"/>
          <c:showBubbleSize val="0"/>
        </c:dLbls>
        <c:gapWidth val="219"/>
        <c:overlap val="-27"/>
        <c:axId val="300061968"/>
        <c:axId val="300060400"/>
      </c:barChart>
      <c:catAx>
        <c:axId val="300061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0060400"/>
        <c:crosses val="autoZero"/>
        <c:auto val="1"/>
        <c:lblAlgn val="ctr"/>
        <c:lblOffset val="100"/>
        <c:noMultiLvlLbl val="0"/>
      </c:catAx>
      <c:valAx>
        <c:axId val="300060400"/>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0061968"/>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checked="Checked"/>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35</xdr:row>
      <xdr:rowOff>14334</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11826850" y="1490091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573400</xdr:colOff>
      <xdr:row>81</xdr:row>
      <xdr:rowOff>146386</xdr:rowOff>
    </xdr:from>
    <xdr:ext cx="4183325" cy="579005"/>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1183000" y="15567361"/>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1304214</xdr:colOff>
      <xdr:row>81</xdr:row>
      <xdr:rowOff>151298</xdr:rowOff>
    </xdr:from>
    <xdr:ext cx="913584" cy="416781"/>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8276514" y="15572273"/>
          <a:ext cx="913584"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Fonds TDJ</a:t>
          </a:r>
        </a:p>
        <a:p>
          <a:pPr algn="ctr"/>
          <a:endParaRPr lang="de-DE" sz="1100" b="1">
            <a:latin typeface="Arial" panose="020B0604020202020204" pitchFamily="34" charset="0"/>
            <a:cs typeface="Arial" panose="020B0604020202020204" pitchFamily="34" charset="0"/>
          </a:endParaRPr>
        </a:p>
      </xdr:txBody>
    </xdr:sp>
    <xdr:clientData/>
  </xdr:oneCellAnchor>
  <xdr:twoCellAnchor>
    <xdr:from>
      <xdr:col>18</xdr:col>
      <xdr:colOff>47624</xdr:colOff>
      <xdr:row>80</xdr:row>
      <xdr:rowOff>144780</xdr:rowOff>
    </xdr:from>
    <xdr:to>
      <xdr:col>23</xdr:col>
      <xdr:colOff>632459</xdr:colOff>
      <xdr:row>106</xdr:row>
      <xdr:rowOff>26669</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1015047</xdr:colOff>
      <xdr:row>81</xdr:row>
      <xdr:rowOff>141773</xdr:rowOff>
    </xdr:from>
    <xdr:ext cx="3101106"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2416472" y="15562748"/>
          <a:ext cx="3101106"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TDJ 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180975</xdr:rowOff>
        </xdr:from>
        <xdr:to>
          <xdr:col>24</xdr:col>
          <xdr:colOff>714375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180975</xdr:rowOff>
        </xdr:from>
        <xdr:to>
          <xdr:col>24</xdr:col>
          <xdr:colOff>714375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48</xdr:row>
          <xdr:rowOff>0</xdr:rowOff>
        </xdr:from>
        <xdr:to>
          <xdr:col>26</xdr:col>
          <xdr:colOff>714375</xdr:colOff>
          <xdr:row>49</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48</xdr:row>
          <xdr:rowOff>0</xdr:rowOff>
        </xdr:from>
        <xdr:to>
          <xdr:col>26</xdr:col>
          <xdr:colOff>714375</xdr:colOff>
          <xdr:row>49</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48</xdr:row>
          <xdr:rowOff>0</xdr:rowOff>
        </xdr:from>
        <xdr:to>
          <xdr:col>29</xdr:col>
          <xdr:colOff>714375</xdr:colOff>
          <xdr:row>49</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48</xdr:row>
          <xdr:rowOff>0</xdr:rowOff>
        </xdr:from>
        <xdr:to>
          <xdr:col>29</xdr:col>
          <xdr:colOff>714375</xdr:colOff>
          <xdr:row>49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145303</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7698424" y="7072472"/>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1303271</xdr:colOff>
      <xdr:row>22</xdr:row>
      <xdr:rowOff>65405</xdr:rowOff>
    </xdr:from>
    <xdr:to>
      <xdr:col>13</xdr:col>
      <xdr:colOff>38771</xdr:colOff>
      <xdr:row>24</xdr:row>
      <xdr:rowOff>67673</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8292240" y="4792186"/>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333375</xdr:colOff>
      <xdr:row>116</xdr:row>
      <xdr:rowOff>116733</xdr:rowOff>
    </xdr:from>
    <xdr:to>
      <xdr:col>34</xdr:col>
      <xdr:colOff>354806</xdr:colOff>
      <xdr:row>148</xdr:row>
      <xdr:rowOff>78612</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8883264" y="12502794"/>
          <a:ext cx="9305904" cy="2640568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19</xdr:col>
          <xdr:colOff>104775</xdr:colOff>
          <xdr:row>29</xdr:row>
          <xdr:rowOff>28575</xdr:rowOff>
        </xdr:from>
        <xdr:to>
          <xdr:col>20</xdr:col>
          <xdr:colOff>219075</xdr:colOff>
          <xdr:row>30</xdr:row>
          <xdr:rowOff>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29</xdr:row>
          <xdr:rowOff>28575</xdr:rowOff>
        </xdr:from>
        <xdr:to>
          <xdr:col>20</xdr:col>
          <xdr:colOff>676275</xdr:colOff>
          <xdr:row>29</xdr:row>
          <xdr:rowOff>180975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28575</xdr:rowOff>
        </xdr:from>
        <xdr:to>
          <xdr:col>20</xdr:col>
          <xdr:colOff>219075</xdr:colOff>
          <xdr:row>30</xdr:row>
          <xdr:rowOff>180975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23</xdr:col>
      <xdr:colOff>735751</xdr:colOff>
      <xdr:row>24</xdr:row>
      <xdr:rowOff>73707</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7752220" y="479822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211875</xdr:colOff>
      <xdr:row>24</xdr:row>
      <xdr:rowOff>109425</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33938"/>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447675</xdr:colOff>
          <xdr:row>30</xdr:row>
          <xdr:rowOff>28575</xdr:rowOff>
        </xdr:from>
        <xdr:to>
          <xdr:col>20</xdr:col>
          <xdr:colOff>676275</xdr:colOff>
          <xdr:row>30</xdr:row>
          <xdr:rowOff>180975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0</xdr:colOff>
      <xdr:row>81</xdr:row>
      <xdr:rowOff>0</xdr:rowOff>
    </xdr:from>
    <xdr:to>
      <xdr:col>32</xdr:col>
      <xdr:colOff>252600</xdr:colOff>
      <xdr:row>106</xdr:row>
      <xdr:rowOff>33825</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12407875" y="1555623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582925</xdr:colOff>
      <xdr:row>81</xdr:row>
      <xdr:rowOff>108286</xdr:rowOff>
    </xdr:from>
    <xdr:ext cx="4183325" cy="579005"/>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1192525" y="15548311"/>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1304214</xdr:colOff>
      <xdr:row>81</xdr:row>
      <xdr:rowOff>113198</xdr:rowOff>
    </xdr:from>
    <xdr:ext cx="913584" cy="416781"/>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8276514" y="15553223"/>
          <a:ext cx="913584"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Fonds TDJ</a:t>
          </a:r>
        </a:p>
        <a:p>
          <a:pPr algn="ctr"/>
          <a:endParaRPr lang="de-DE" sz="1100" b="1">
            <a:latin typeface="Arial" panose="020B0604020202020204" pitchFamily="34" charset="0"/>
            <a:cs typeface="Arial" panose="020B0604020202020204" pitchFamily="34" charset="0"/>
          </a:endParaRPr>
        </a:p>
      </xdr:txBody>
    </xdr:sp>
    <xdr:clientData/>
  </xdr:oneCellAnchor>
  <xdr:twoCellAnchor>
    <xdr:from>
      <xdr:col>18</xdr:col>
      <xdr:colOff>47624</xdr:colOff>
      <xdr:row>80</xdr:row>
      <xdr:rowOff>144780</xdr:rowOff>
    </xdr:from>
    <xdr:to>
      <xdr:col>23</xdr:col>
      <xdr:colOff>632459</xdr:colOff>
      <xdr:row>106</xdr:row>
      <xdr:rowOff>26669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1024572</xdr:colOff>
      <xdr:row>81</xdr:row>
      <xdr:rowOff>94148</xdr:rowOff>
    </xdr:from>
    <xdr:ext cx="3101106" cy="416781"/>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12425997" y="15534173"/>
          <a:ext cx="3101106"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TDJ 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685800</xdr:colOff>
          <xdr:row>49</xdr:row>
          <xdr:rowOff>180975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685800</xdr:colOff>
          <xdr:row>49</xdr:row>
          <xdr:rowOff>180975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180975</xdr:rowOff>
        </xdr:from>
        <xdr:to>
          <xdr:col>24</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180975</xdr:rowOff>
        </xdr:from>
        <xdr:to>
          <xdr:col>24</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685800</xdr:colOff>
          <xdr:row>48</xdr:row>
          <xdr:rowOff>180975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685800</xdr:colOff>
          <xdr:row>48</xdr:row>
          <xdr:rowOff>180975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47</xdr:row>
          <xdr:rowOff>180975</xdr:rowOff>
        </xdr:from>
        <xdr:to>
          <xdr:col>26</xdr:col>
          <xdr:colOff>685800</xdr:colOff>
          <xdr:row>49</xdr:row>
          <xdr:rowOff>28575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47</xdr:row>
          <xdr:rowOff>180975</xdr:rowOff>
        </xdr:from>
        <xdr:to>
          <xdr:col>26</xdr:col>
          <xdr:colOff>685800</xdr:colOff>
          <xdr:row>49</xdr:row>
          <xdr:rowOff>28575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47</xdr:row>
          <xdr:rowOff>180975</xdr:rowOff>
        </xdr:from>
        <xdr:to>
          <xdr:col>29</xdr:col>
          <xdr:colOff>685800</xdr:colOff>
          <xdr:row>49</xdr:row>
          <xdr:rowOff>28575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47</xdr:row>
          <xdr:rowOff>180975</xdr:rowOff>
        </xdr:from>
        <xdr:to>
          <xdr:col>29</xdr:col>
          <xdr:colOff>685800</xdr:colOff>
          <xdr:row>49</xdr:row>
          <xdr:rowOff>28575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255768</xdr:colOff>
      <xdr:row>33</xdr:row>
      <xdr:rowOff>178753</xdr:rowOff>
    </xdr:from>
    <xdr:to>
      <xdr:col>23</xdr:col>
      <xdr:colOff>705768</xdr:colOff>
      <xdr:row>35</xdr:row>
      <xdr:rowOff>109585</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7388862" y="7060566"/>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0</xdr:col>
      <xdr:colOff>142875</xdr:colOff>
      <xdr:row>112</xdr:row>
      <xdr:rowOff>80964</xdr:rowOff>
    </xdr:from>
    <xdr:to>
      <xdr:col>22</xdr:col>
      <xdr:colOff>19050</xdr:colOff>
      <xdr:row>131</xdr:row>
      <xdr:rowOff>52918</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142875" y="20493039"/>
          <a:ext cx="16049625" cy="28675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23</xdr:col>
      <xdr:colOff>247651</xdr:colOff>
      <xdr:row>22</xdr:row>
      <xdr:rowOff>109539</xdr:rowOff>
    </xdr:from>
    <xdr:to>
      <xdr:col>23</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73212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20</xdr:col>
          <xdr:colOff>838200</xdr:colOff>
          <xdr:row>29</xdr:row>
          <xdr:rowOff>28575</xdr:rowOff>
        </xdr:from>
        <xdr:to>
          <xdr:col>20</xdr:col>
          <xdr:colOff>1057275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838200</xdr:colOff>
          <xdr:row>30</xdr:row>
          <xdr:rowOff>28575</xdr:rowOff>
        </xdr:from>
        <xdr:to>
          <xdr:col>20</xdr:col>
          <xdr:colOff>1057275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30</xdr:row>
          <xdr:rowOff>28575</xdr:rowOff>
        </xdr:from>
        <xdr:to>
          <xdr:col>20</xdr:col>
          <xdr:colOff>409575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38100</xdr:colOff>
      <xdr:row>81</xdr:row>
      <xdr:rowOff>4762</xdr:rowOff>
    </xdr:from>
    <xdr:to>
      <xdr:col>32</xdr:col>
      <xdr:colOff>290700</xdr:colOff>
      <xdr:row>106</xdr:row>
      <xdr:rowOff>38587</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20</xdr:col>
          <xdr:colOff>190500</xdr:colOff>
          <xdr:row>29</xdr:row>
          <xdr:rowOff>28575</xdr:rowOff>
        </xdr:from>
        <xdr:to>
          <xdr:col>20</xdr:col>
          <xdr:colOff>409575</xdr:colOff>
          <xdr:row>29</xdr:row>
          <xdr:rowOff>180975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12</xdr:col>
      <xdr:colOff>1250884</xdr:colOff>
      <xdr:row>22</xdr:row>
      <xdr:rowOff>82073</xdr:rowOff>
    </xdr:from>
    <xdr:to>
      <xdr:col>13</xdr:col>
      <xdr:colOff>61422</xdr:colOff>
      <xdr:row>24</xdr:row>
      <xdr:rowOff>85616</xdr:rowOff>
    </xdr:to>
    <xdr:sp macro="" textlink="">
      <xdr:nvSpPr>
        <xdr:cNvPr id="36" name="Ellipse 35">
          <a:extLst>
            <a:ext uri="{FF2B5EF4-FFF2-40B4-BE49-F238E27FC236}">
              <a16:creationId xmlns:a16="http://schemas.microsoft.com/office/drawing/2014/main" id="{00000000-0008-0000-0100-000024000000}"/>
            </a:ext>
          </a:extLst>
        </xdr:cNvPr>
        <xdr:cNvSpPr/>
      </xdr:nvSpPr>
      <xdr:spPr>
        <a:xfrm>
          <a:off x="8239853" y="4808854"/>
          <a:ext cx="453600" cy="44407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drawing" Target="../drawings/drawing2.x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printerSettings" Target="../printerSettings/printerSettings2.bin"/><Relationship Id="rId16" Type="http://schemas.openxmlformats.org/officeDocument/2006/relationships/ctrlProp" Target="../ctrlProps/ctrlProp28.xml"/><Relationship Id="rId20" Type="http://schemas.openxmlformats.org/officeDocument/2006/relationships/ctrlProp" Target="../ctrlProps/ctrlProp32.xml"/><Relationship Id="rId1" Type="http://schemas.openxmlformats.org/officeDocument/2006/relationships/hyperlink" Target="mailto:jean.durand@x.ch" TargetMode="External"/><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19" Type="http://schemas.openxmlformats.org/officeDocument/2006/relationships/ctrlProp" Target="../ctrlProps/ctrlProp31.xml"/><Relationship Id="rId4" Type="http://schemas.openxmlformats.org/officeDocument/2006/relationships/vmlDrawing" Target="../drawings/vmlDrawing2.v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8"/>
  <sheetViews>
    <sheetView tabSelected="1" zoomScale="80" zoomScaleNormal="80" zoomScaleSheetLayoutView="80" workbookViewId="0">
      <selection activeCell="L30" sqref="L30"/>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5.85546875" style="3" customWidth="1"/>
    <col min="14" max="14" width="1.5703125" style="3" customWidth="1"/>
    <col min="15" max="15" width="25.85546875" style="3" customWidth="1"/>
    <col min="16" max="16" width="1.5703125" style="3" customWidth="1"/>
    <col min="17" max="17" width="25.85546875" style="3" customWidth="1"/>
    <col min="18" max="18" width="1.5703125" style="3" customWidth="1"/>
    <col min="19" max="19" width="25.85546875" style="3" customWidth="1"/>
    <col min="20" max="20" width="1.5703125" style="3" customWidth="1"/>
    <col min="21" max="21" width="25.85546875" style="3" customWidth="1"/>
    <col min="22" max="22" width="1.5703125" style="3" customWidth="1"/>
    <col min="23" max="23" width="20.5703125" style="3" customWidth="1"/>
    <col min="24" max="24" width="11" style="3"/>
    <col min="25" max="25" width="13.140625" style="3" customWidth="1"/>
    <col min="26" max="27" width="11" style="3"/>
    <col min="28" max="28" width="11.85546875" style="3" customWidth="1"/>
    <col min="29" max="16384" width="11" style="3"/>
  </cols>
  <sheetData>
    <row r="1" spans="1:34" ht="56.25" x14ac:dyDescent="0.25">
      <c r="A1" s="233" t="s">
        <v>108</v>
      </c>
      <c r="B1" s="234"/>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row>
    <row r="2" spans="1:34" ht="14.8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8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6.1" customHeight="1" x14ac:dyDescent="0.4">
      <c r="A4" s="24"/>
      <c r="B4" s="25"/>
      <c r="C4" s="56" t="s">
        <v>31</v>
      </c>
      <c r="D4" s="25"/>
      <c r="E4" s="25"/>
      <c r="F4" s="25"/>
      <c r="G4" s="25"/>
      <c r="H4" s="26"/>
      <c r="I4" s="27"/>
      <c r="J4" s="27"/>
      <c r="K4" s="27"/>
      <c r="L4" s="27"/>
      <c r="M4" s="36" t="s">
        <v>32</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85" customHeight="1" x14ac:dyDescent="0.25">
      <c r="A6" s="1"/>
      <c r="B6" s="1"/>
      <c r="C6" s="33" t="s">
        <v>35</v>
      </c>
      <c r="D6" s="34"/>
      <c r="E6" s="225" t="s">
        <v>119</v>
      </c>
      <c r="F6" s="226"/>
      <c r="G6" s="226"/>
      <c r="H6" s="227"/>
      <c r="I6" s="35"/>
      <c r="J6" s="19"/>
      <c r="K6" s="79"/>
      <c r="L6" s="79"/>
      <c r="M6" s="235" t="s">
        <v>131</v>
      </c>
      <c r="N6" s="235"/>
      <c r="O6" s="235"/>
      <c r="P6" s="235"/>
      <c r="Q6" s="235"/>
      <c r="R6" s="235"/>
      <c r="S6" s="235"/>
      <c r="T6" s="235"/>
      <c r="U6" s="235"/>
      <c r="V6" s="1"/>
      <c r="W6" s="1"/>
      <c r="X6" s="1"/>
      <c r="Y6" s="1"/>
      <c r="Z6" s="1"/>
      <c r="AA6" s="1"/>
      <c r="AB6" s="1"/>
      <c r="AC6" s="1"/>
      <c r="AD6" s="1"/>
      <c r="AE6" s="1"/>
      <c r="AF6" s="1"/>
      <c r="AG6" s="4"/>
      <c r="AH6" s="4"/>
    </row>
    <row r="7" spans="1:34" ht="14.85" customHeight="1" x14ac:dyDescent="0.25">
      <c r="A7" s="1"/>
      <c r="B7" s="1"/>
      <c r="C7" s="33" t="s">
        <v>36</v>
      </c>
      <c r="D7" s="34"/>
      <c r="E7" s="225" t="s">
        <v>120</v>
      </c>
      <c r="F7" s="226"/>
      <c r="G7" s="226"/>
      <c r="H7" s="227"/>
      <c r="I7" s="35"/>
      <c r="J7" s="5"/>
      <c r="K7" s="5"/>
      <c r="L7" s="5"/>
      <c r="M7" s="235"/>
      <c r="N7" s="235"/>
      <c r="O7" s="235"/>
      <c r="P7" s="235"/>
      <c r="Q7" s="235"/>
      <c r="R7" s="235"/>
      <c r="S7" s="235"/>
      <c r="T7" s="235"/>
      <c r="U7" s="235"/>
      <c r="V7" s="1"/>
      <c r="W7" s="1"/>
      <c r="X7" s="1"/>
      <c r="Y7" s="1"/>
      <c r="Z7" s="1"/>
      <c r="AA7" s="1"/>
      <c r="AB7" s="1"/>
      <c r="AC7" s="1"/>
      <c r="AD7" s="1"/>
      <c r="AE7" s="1"/>
      <c r="AF7" s="1"/>
      <c r="AG7" s="4"/>
      <c r="AH7" s="4"/>
    </row>
    <row r="8" spans="1:34" ht="14.85" customHeight="1" x14ac:dyDescent="0.25">
      <c r="A8" s="1"/>
      <c r="B8" s="6"/>
      <c r="C8" s="33" t="s">
        <v>37</v>
      </c>
      <c r="D8" s="7"/>
      <c r="E8" s="225" t="s">
        <v>121</v>
      </c>
      <c r="F8" s="226"/>
      <c r="G8" s="226"/>
      <c r="H8" s="227"/>
      <c r="I8" s="35"/>
      <c r="J8" s="5"/>
      <c r="K8" s="5"/>
      <c r="L8" s="5"/>
      <c r="M8" s="235"/>
      <c r="N8" s="235"/>
      <c r="O8" s="235"/>
      <c r="P8" s="235"/>
      <c r="Q8" s="235"/>
      <c r="R8" s="235"/>
      <c r="S8" s="235"/>
      <c r="T8" s="235"/>
      <c r="U8" s="235"/>
      <c r="V8" s="1"/>
      <c r="W8" s="1"/>
      <c r="X8" s="1"/>
      <c r="Y8" s="1"/>
      <c r="Z8" s="1"/>
      <c r="AA8" s="1"/>
      <c r="AB8" s="1"/>
      <c r="AC8" s="1"/>
      <c r="AD8" s="1"/>
      <c r="AE8" s="1"/>
      <c r="AF8" s="1"/>
      <c r="AG8" s="4"/>
      <c r="AH8" s="4"/>
    </row>
    <row r="9" spans="1:34" ht="15" x14ac:dyDescent="0.25">
      <c r="A9" s="1"/>
      <c r="B9" s="8"/>
      <c r="C9" s="33" t="s">
        <v>38</v>
      </c>
      <c r="D9" s="7"/>
      <c r="E9" s="225" t="s">
        <v>122</v>
      </c>
      <c r="F9" s="226"/>
      <c r="G9" s="226"/>
      <c r="H9" s="227"/>
      <c r="I9" s="35"/>
      <c r="J9" s="5"/>
      <c r="K9" s="5"/>
      <c r="L9" s="5"/>
      <c r="M9" s="235"/>
      <c r="N9" s="235"/>
      <c r="O9" s="235"/>
      <c r="P9" s="235"/>
      <c r="Q9" s="235"/>
      <c r="R9" s="235"/>
      <c r="S9" s="235"/>
      <c r="T9" s="235"/>
      <c r="U9" s="235"/>
      <c r="V9" s="1"/>
      <c r="W9" s="1"/>
      <c r="X9" s="1"/>
      <c r="Y9" s="1"/>
      <c r="Z9" s="1"/>
      <c r="AA9" s="1"/>
      <c r="AB9" s="1"/>
      <c r="AC9" s="1"/>
      <c r="AD9" s="1"/>
      <c r="AE9" s="1"/>
      <c r="AF9" s="1"/>
      <c r="AG9" s="4"/>
      <c r="AH9" s="4"/>
    </row>
    <row r="10" spans="1:34" ht="15" x14ac:dyDescent="0.25">
      <c r="A10" s="1"/>
      <c r="B10" s="8"/>
      <c r="C10" s="33" t="s">
        <v>39</v>
      </c>
      <c r="D10" s="7"/>
      <c r="E10" s="225" t="s">
        <v>123</v>
      </c>
      <c r="F10" s="226"/>
      <c r="G10" s="226"/>
      <c r="H10" s="227"/>
      <c r="I10" s="35"/>
      <c r="J10" s="5"/>
      <c r="K10" s="5"/>
      <c r="L10" s="5"/>
      <c r="M10" s="235"/>
      <c r="N10" s="235"/>
      <c r="O10" s="235"/>
      <c r="P10" s="235"/>
      <c r="Q10" s="235"/>
      <c r="R10" s="235"/>
      <c r="S10" s="235"/>
      <c r="T10" s="235"/>
      <c r="U10" s="235"/>
      <c r="V10" s="1"/>
      <c r="W10" s="1"/>
      <c r="X10" s="1"/>
      <c r="Y10" s="1"/>
      <c r="Z10" s="1"/>
      <c r="AA10" s="1"/>
      <c r="AB10" s="1"/>
      <c r="AC10" s="1"/>
      <c r="AD10" s="1"/>
      <c r="AE10" s="1"/>
      <c r="AF10" s="1"/>
      <c r="AG10" s="4"/>
      <c r="AH10" s="4"/>
    </row>
    <row r="11" spans="1:34" ht="15" x14ac:dyDescent="0.25">
      <c r="A11" s="1"/>
      <c r="B11" s="8"/>
      <c r="C11" s="33" t="s">
        <v>40</v>
      </c>
      <c r="D11" s="7"/>
      <c r="E11" s="225"/>
      <c r="F11" s="226"/>
      <c r="G11" s="226"/>
      <c r="H11" s="227"/>
      <c r="I11" s="35"/>
      <c r="J11" s="5"/>
      <c r="K11" s="5"/>
      <c r="L11" s="5"/>
      <c r="M11" s="235"/>
      <c r="N11" s="235"/>
      <c r="O11" s="235"/>
      <c r="P11" s="235"/>
      <c r="Q11" s="235"/>
      <c r="R11" s="235"/>
      <c r="S11" s="235"/>
      <c r="T11" s="235"/>
      <c r="U11" s="235"/>
      <c r="V11" s="1"/>
      <c r="W11" s="1"/>
      <c r="X11" s="1"/>
      <c r="Y11" s="1"/>
      <c r="Z11" s="1"/>
      <c r="AA11" s="1"/>
      <c r="AB11" s="1"/>
      <c r="AC11" s="1"/>
      <c r="AD11" s="1"/>
      <c r="AE11" s="1"/>
      <c r="AF11" s="1"/>
      <c r="AG11" s="4"/>
      <c r="AH11" s="4"/>
    </row>
    <row r="12" spans="1:34" ht="15" x14ac:dyDescent="0.25">
      <c r="A12" s="1"/>
      <c r="B12" s="8"/>
      <c r="C12" s="33" t="s">
        <v>41</v>
      </c>
      <c r="D12" s="7"/>
      <c r="E12" s="225" t="s">
        <v>124</v>
      </c>
      <c r="F12" s="226"/>
      <c r="G12" s="226"/>
      <c r="H12" s="227"/>
      <c r="I12" s="35"/>
      <c r="J12" s="5"/>
      <c r="K12" s="5"/>
      <c r="L12" s="5"/>
      <c r="M12" s="235"/>
      <c r="N12" s="235"/>
      <c r="O12" s="235"/>
      <c r="P12" s="235"/>
      <c r="Q12" s="235"/>
      <c r="R12" s="235"/>
      <c r="S12" s="235"/>
      <c r="T12" s="235"/>
      <c r="U12" s="235"/>
      <c r="V12" s="1"/>
      <c r="W12" s="1"/>
      <c r="X12" s="1"/>
      <c r="Y12" s="1"/>
      <c r="Z12" s="1"/>
      <c r="AA12" s="1"/>
      <c r="AB12" s="1"/>
      <c r="AC12" s="1"/>
      <c r="AD12" s="1"/>
      <c r="AE12" s="1"/>
      <c r="AF12" s="1"/>
      <c r="AG12" s="4"/>
      <c r="AH12" s="4"/>
    </row>
    <row r="13" spans="1:34" ht="14.85" customHeight="1" x14ac:dyDescent="0.25">
      <c r="A13" s="1"/>
      <c r="B13" s="8"/>
      <c r="C13" s="33" t="s">
        <v>42</v>
      </c>
      <c r="D13" s="7"/>
      <c r="E13" s="225">
        <v>133</v>
      </c>
      <c r="F13" s="226"/>
      <c r="G13" s="226"/>
      <c r="H13" s="227"/>
      <c r="I13" s="35"/>
      <c r="J13" s="5"/>
      <c r="K13" s="5"/>
      <c r="L13" s="5"/>
      <c r="M13" s="235"/>
      <c r="N13" s="235"/>
      <c r="O13" s="235"/>
      <c r="P13" s="235"/>
      <c r="Q13" s="235"/>
      <c r="R13" s="235"/>
      <c r="S13" s="235"/>
      <c r="T13" s="235"/>
      <c r="U13" s="235"/>
      <c r="V13" s="1"/>
      <c r="W13" s="1"/>
      <c r="X13" s="1"/>
      <c r="Y13" s="1"/>
      <c r="Z13" s="1"/>
      <c r="AA13" s="1"/>
      <c r="AB13" s="1"/>
      <c r="AC13" s="1"/>
      <c r="AD13" s="1"/>
      <c r="AE13" s="1"/>
      <c r="AF13" s="1"/>
      <c r="AG13" s="4"/>
      <c r="AH13" s="4"/>
    </row>
    <row r="14" spans="1:34" ht="15" x14ac:dyDescent="0.25">
      <c r="A14" s="1"/>
      <c r="B14" s="8"/>
      <c r="C14" s="33" t="s">
        <v>43</v>
      </c>
      <c r="D14" s="7"/>
      <c r="E14" s="225"/>
      <c r="F14" s="226"/>
      <c r="G14" s="226"/>
      <c r="H14" s="227"/>
      <c r="I14" s="35"/>
      <c r="J14" s="5"/>
      <c r="K14" s="5"/>
      <c r="L14" s="5"/>
      <c r="M14" s="235"/>
      <c r="N14" s="235"/>
      <c r="O14" s="235"/>
      <c r="P14" s="235"/>
      <c r="Q14" s="235"/>
      <c r="R14" s="235"/>
      <c r="S14" s="235"/>
      <c r="T14" s="235"/>
      <c r="U14" s="235"/>
      <c r="V14" s="1"/>
      <c r="W14" s="1"/>
      <c r="X14" s="1"/>
      <c r="Y14" s="1"/>
      <c r="Z14" s="1"/>
      <c r="AA14" s="1"/>
      <c r="AB14" s="1"/>
      <c r="AC14" s="1"/>
      <c r="AD14" s="1"/>
      <c r="AE14" s="1"/>
      <c r="AF14" s="1"/>
      <c r="AG14" s="4"/>
      <c r="AH14" s="4"/>
    </row>
    <row r="15" spans="1:34" ht="15" x14ac:dyDescent="0.25">
      <c r="A15" s="1"/>
      <c r="B15" s="8"/>
      <c r="C15" s="33" t="s">
        <v>44</v>
      </c>
      <c r="D15" s="7"/>
      <c r="E15" s="225">
        <v>2300</v>
      </c>
      <c r="F15" s="226"/>
      <c r="G15" s="226"/>
      <c r="H15" s="227"/>
      <c r="I15" s="35"/>
      <c r="J15" s="5"/>
      <c r="K15" s="5"/>
      <c r="L15" s="5"/>
      <c r="M15" s="235"/>
      <c r="N15" s="235"/>
      <c r="O15" s="235"/>
      <c r="P15" s="235"/>
      <c r="Q15" s="235"/>
      <c r="R15" s="235"/>
      <c r="S15" s="235"/>
      <c r="T15" s="235"/>
      <c r="U15" s="235"/>
      <c r="V15" s="1"/>
      <c r="W15" s="1"/>
      <c r="X15" s="1"/>
      <c r="Y15" s="1"/>
      <c r="Z15" s="1"/>
      <c r="AA15" s="1"/>
      <c r="AB15" s="1"/>
      <c r="AC15" s="1"/>
      <c r="AD15" s="1"/>
      <c r="AE15" s="1"/>
      <c r="AF15" s="1"/>
      <c r="AG15" s="4"/>
      <c r="AH15" s="4"/>
    </row>
    <row r="16" spans="1:34" ht="15" x14ac:dyDescent="0.25">
      <c r="A16" s="1"/>
      <c r="B16" s="8"/>
      <c r="C16" s="33" t="s">
        <v>45</v>
      </c>
      <c r="D16" s="7"/>
      <c r="E16" s="225" t="s">
        <v>125</v>
      </c>
      <c r="F16" s="226"/>
      <c r="G16" s="226"/>
      <c r="H16" s="227"/>
      <c r="I16" s="35"/>
      <c r="J16" s="5"/>
      <c r="K16" s="5"/>
      <c r="L16" s="5"/>
      <c r="M16" s="235"/>
      <c r="N16" s="235"/>
      <c r="O16" s="235"/>
      <c r="P16" s="235"/>
      <c r="Q16" s="235"/>
      <c r="R16" s="235"/>
      <c r="S16" s="235"/>
      <c r="T16" s="235"/>
      <c r="U16" s="235"/>
      <c r="V16" s="1"/>
      <c r="W16" s="1"/>
      <c r="X16" s="1"/>
      <c r="Y16" s="1"/>
      <c r="Z16" s="1"/>
      <c r="AA16" s="1"/>
      <c r="AB16" s="1"/>
      <c r="AC16" s="1"/>
      <c r="AD16" s="1"/>
      <c r="AE16" s="1"/>
      <c r="AF16" s="1"/>
      <c r="AG16" s="1"/>
      <c r="AH16" s="1"/>
    </row>
    <row r="17" spans="1:34" ht="14.85" customHeight="1" x14ac:dyDescent="0.25">
      <c r="A17" s="1"/>
      <c r="B17" s="8"/>
      <c r="C17" s="33" t="s">
        <v>46</v>
      </c>
      <c r="D17" s="7"/>
      <c r="E17" s="228" t="s">
        <v>126</v>
      </c>
      <c r="F17" s="226"/>
      <c r="G17" s="226"/>
      <c r="H17" s="227"/>
      <c r="I17" s="35"/>
      <c r="J17" s="5"/>
      <c r="K17" s="5"/>
      <c r="L17" s="5"/>
      <c r="M17" s="235"/>
      <c r="N17" s="235"/>
      <c r="O17" s="235"/>
      <c r="P17" s="235"/>
      <c r="Q17" s="235"/>
      <c r="R17" s="235"/>
      <c r="S17" s="235"/>
      <c r="T17" s="235"/>
      <c r="U17" s="235"/>
      <c r="V17" s="1"/>
      <c r="W17" s="1"/>
      <c r="X17" s="1"/>
      <c r="Y17" s="1"/>
      <c r="Z17" s="1"/>
      <c r="AA17" s="1"/>
      <c r="AB17" s="1"/>
      <c r="AC17" s="1"/>
      <c r="AD17" s="1"/>
      <c r="AE17" s="1"/>
      <c r="AF17" s="1"/>
      <c r="AG17" s="1"/>
      <c r="AH17" s="1"/>
    </row>
    <row r="18" spans="1:34" ht="15" x14ac:dyDescent="0.25">
      <c r="A18" s="1"/>
      <c r="B18" s="8"/>
      <c r="C18" s="33" t="s">
        <v>1</v>
      </c>
      <c r="D18" s="7"/>
      <c r="E18" s="228"/>
      <c r="F18" s="226"/>
      <c r="G18" s="226"/>
      <c r="H18" s="227"/>
      <c r="I18" s="35"/>
      <c r="J18" s="5"/>
      <c r="K18" s="5"/>
      <c r="L18" s="5"/>
      <c r="M18" s="235"/>
      <c r="N18" s="235"/>
      <c r="O18" s="235"/>
      <c r="P18" s="235"/>
      <c r="Q18" s="235"/>
      <c r="R18" s="235"/>
      <c r="S18" s="235"/>
      <c r="T18" s="235"/>
      <c r="U18" s="235"/>
      <c r="V18" s="1"/>
      <c r="W18" s="1"/>
      <c r="X18" s="1"/>
      <c r="Y18" s="1"/>
      <c r="Z18" s="1"/>
      <c r="AA18" s="1"/>
      <c r="AB18" s="1"/>
      <c r="AC18" s="1"/>
      <c r="AD18" s="1"/>
      <c r="AE18" s="1"/>
      <c r="AF18" s="1"/>
      <c r="AG18" s="1"/>
      <c r="AH18" s="1"/>
    </row>
    <row r="19" spans="1:34" ht="15" x14ac:dyDescent="0.25">
      <c r="A19" s="1"/>
      <c r="B19" s="7"/>
      <c r="C19" s="33" t="s">
        <v>2</v>
      </c>
      <c r="D19" s="15"/>
      <c r="E19" s="229" t="s">
        <v>127</v>
      </c>
      <c r="F19" s="229"/>
      <c r="G19" s="229"/>
      <c r="H19" s="229"/>
      <c r="I19" s="35"/>
      <c r="J19" s="5"/>
      <c r="K19" s="5"/>
      <c r="L19" s="5"/>
      <c r="M19" s="235"/>
      <c r="N19" s="235"/>
      <c r="O19" s="235"/>
      <c r="P19" s="235"/>
      <c r="Q19" s="235"/>
      <c r="R19" s="235"/>
      <c r="S19" s="235"/>
      <c r="T19" s="235"/>
      <c r="U19" s="235"/>
      <c r="V19" s="1"/>
      <c r="W19" s="1"/>
      <c r="X19" s="1"/>
      <c r="Y19" s="1"/>
      <c r="Z19" s="1"/>
      <c r="AA19" s="1"/>
      <c r="AB19" s="1"/>
      <c r="AC19" s="1"/>
      <c r="AD19" s="1"/>
      <c r="AE19" s="1"/>
      <c r="AF19" s="1"/>
      <c r="AG19" s="1"/>
      <c r="AH19" s="1"/>
    </row>
    <row r="20" spans="1:34" ht="15" x14ac:dyDescent="0.25">
      <c r="A20" s="1"/>
      <c r="B20" s="1"/>
      <c r="C20" s="33" t="s">
        <v>47</v>
      </c>
      <c r="D20" s="15"/>
      <c r="E20" s="229" t="s">
        <v>128</v>
      </c>
      <c r="F20" s="229"/>
      <c r="G20" s="229"/>
      <c r="H20" s="229"/>
      <c r="I20" s="35"/>
      <c r="J20" s="20"/>
      <c r="K20" s="20"/>
      <c r="L20" s="20"/>
      <c r="M20" s="235"/>
      <c r="N20" s="235"/>
      <c r="O20" s="235"/>
      <c r="P20" s="235"/>
      <c r="Q20" s="235"/>
      <c r="R20" s="235"/>
      <c r="S20" s="235"/>
      <c r="T20" s="235"/>
      <c r="U20" s="235"/>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79"/>
      <c r="L21" s="79"/>
      <c r="M21" s="79"/>
      <c r="N21" s="7"/>
      <c r="O21" s="7"/>
      <c r="P21" s="1"/>
      <c r="Q21" s="7"/>
      <c r="R21" s="7"/>
      <c r="S21" s="7"/>
      <c r="T21" s="7"/>
      <c r="U21" s="7"/>
      <c r="V21" s="1"/>
      <c r="W21" s="1"/>
      <c r="X21" s="1"/>
      <c r="Y21" s="1"/>
      <c r="Z21" s="1"/>
      <c r="AA21" s="1"/>
      <c r="AB21" s="1"/>
      <c r="AC21" s="1"/>
      <c r="AD21" s="1"/>
      <c r="AE21" s="1"/>
      <c r="AF21" s="1"/>
      <c r="AG21" s="1"/>
      <c r="AH21" s="1"/>
    </row>
    <row r="22" spans="1:34" ht="14.85" customHeight="1" x14ac:dyDescent="0.2">
      <c r="A22" s="1"/>
      <c r="B22" s="1"/>
      <c r="C22" s="15"/>
      <c r="D22" s="15"/>
      <c r="E22" s="15"/>
      <c r="F22" s="15"/>
      <c r="G22" s="1"/>
      <c r="H22" s="1"/>
      <c r="I22" s="1"/>
      <c r="J22" s="19"/>
      <c r="K22" s="79"/>
      <c r="L22" s="79"/>
      <c r="M22" s="79"/>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222" t="s">
        <v>33</v>
      </c>
      <c r="D23" s="223"/>
      <c r="E23" s="223"/>
      <c r="F23" s="223"/>
      <c r="G23" s="223"/>
      <c r="H23" s="223"/>
      <c r="I23" s="1"/>
      <c r="J23" s="19"/>
      <c r="K23" s="79"/>
      <c r="L23" s="79"/>
      <c r="M23" s="79"/>
      <c r="N23" s="7"/>
      <c r="O23" s="222" t="s">
        <v>34</v>
      </c>
      <c r="P23" s="223"/>
      <c r="Q23" s="223"/>
      <c r="R23" s="223"/>
      <c r="S23" s="223"/>
      <c r="T23" s="223"/>
      <c r="U23" s="7"/>
      <c r="V23" s="1"/>
      <c r="W23" s="1"/>
      <c r="X23" s="1"/>
      <c r="Y23" s="141" t="s">
        <v>92</v>
      </c>
      <c r="Z23" s="142"/>
      <c r="AA23" s="142"/>
      <c r="AB23" s="142"/>
      <c r="AC23" s="142"/>
      <c r="AD23" s="142"/>
      <c r="AE23" s="116"/>
      <c r="AF23" s="116"/>
      <c r="AG23" s="116"/>
      <c r="AH23" s="116"/>
    </row>
    <row r="24" spans="1:34" ht="15" x14ac:dyDescent="0.25">
      <c r="A24" s="1"/>
      <c r="B24" s="1"/>
      <c r="C24" s="15"/>
      <c r="D24" s="15"/>
      <c r="E24" s="15"/>
      <c r="F24" s="15"/>
      <c r="G24" s="1"/>
      <c r="H24" s="1"/>
      <c r="I24" s="1"/>
      <c r="J24" s="80"/>
      <c r="K24" s="17"/>
      <c r="L24" s="17"/>
      <c r="M24" s="17"/>
      <c r="N24" s="5"/>
      <c r="O24" s="80"/>
      <c r="P24" s="20"/>
      <c r="Q24" s="20"/>
      <c r="R24" s="20"/>
      <c r="S24" s="20"/>
      <c r="T24" s="20"/>
      <c r="U24" s="79"/>
      <c r="V24" s="1"/>
      <c r="W24" s="1"/>
      <c r="X24" s="4"/>
      <c r="Y24" s="1"/>
      <c r="Z24" s="1"/>
      <c r="AA24" s="1"/>
      <c r="AB24" s="1"/>
      <c r="AC24" s="1"/>
      <c r="AD24" s="1"/>
      <c r="AE24" s="1"/>
      <c r="AF24" s="1"/>
      <c r="AG24" s="1"/>
      <c r="AH24" s="1"/>
    </row>
    <row r="25" spans="1:34" ht="15" x14ac:dyDescent="0.25">
      <c r="A25" s="1"/>
      <c r="B25" s="1"/>
      <c r="C25" s="164" t="s">
        <v>101</v>
      </c>
      <c r="D25" s="166"/>
      <c r="E25" s="166"/>
      <c r="F25" s="166"/>
      <c r="G25" s="165"/>
      <c r="H25" s="92">
        <v>182859</v>
      </c>
      <c r="I25" s="1"/>
      <c r="J25" s="80"/>
      <c r="K25" s="17"/>
      <c r="L25" s="17"/>
      <c r="M25" s="17"/>
      <c r="N25" s="5"/>
      <c r="O25" s="230" t="s">
        <v>103</v>
      </c>
      <c r="P25" s="231"/>
      <c r="Q25" s="231"/>
      <c r="R25" s="231"/>
      <c r="S25" s="231"/>
      <c r="T25" s="232"/>
      <c r="U25" s="94">
        <v>199959</v>
      </c>
      <c r="V25" s="1"/>
      <c r="W25" s="1"/>
      <c r="X25" s="4"/>
      <c r="Y25" s="164" t="s">
        <v>106</v>
      </c>
      <c r="Z25" s="165"/>
      <c r="AA25" s="165"/>
      <c r="AB25" s="165"/>
      <c r="AC25" s="165"/>
      <c r="AD25" s="165"/>
      <c r="AE25" s="150"/>
      <c r="AF25" s="1"/>
      <c r="AG25" s="1"/>
      <c r="AH25" s="1"/>
    </row>
    <row r="26" spans="1:34" ht="15" x14ac:dyDescent="0.25">
      <c r="A26" s="1"/>
      <c r="B26" s="1"/>
      <c r="C26" s="164" t="s">
        <v>102</v>
      </c>
      <c r="D26" s="166"/>
      <c r="E26" s="166"/>
      <c r="F26" s="166"/>
      <c r="G26" s="165"/>
      <c r="H26" s="93">
        <f>H77</f>
        <v>182859</v>
      </c>
      <c r="I26" s="1"/>
      <c r="J26" s="80"/>
      <c r="K26" s="17"/>
      <c r="L26" s="17"/>
      <c r="M26" s="17"/>
      <c r="N26" s="5"/>
      <c r="O26" s="164" t="s">
        <v>49</v>
      </c>
      <c r="P26" s="165"/>
      <c r="Q26" s="165"/>
      <c r="R26" s="165"/>
      <c r="S26" s="165"/>
      <c r="T26" s="165"/>
      <c r="U26" s="94"/>
      <c r="V26" s="1"/>
      <c r="W26" s="1"/>
      <c r="X26" s="4"/>
      <c r="Y26" s="164" t="s">
        <v>107</v>
      </c>
      <c r="Z26" s="165"/>
      <c r="AA26" s="165"/>
      <c r="AB26" s="165"/>
      <c r="AC26" s="165"/>
      <c r="AD26" s="165"/>
      <c r="AE26" s="150"/>
      <c r="AF26" s="1"/>
      <c r="AG26" s="1"/>
      <c r="AH26" s="1"/>
    </row>
    <row r="27" spans="1:34" ht="15" x14ac:dyDescent="0.25">
      <c r="A27" s="1"/>
      <c r="B27" s="1"/>
      <c r="C27" s="164" t="s">
        <v>48</v>
      </c>
      <c r="D27" s="166"/>
      <c r="E27" s="166"/>
      <c r="F27" s="166"/>
      <c r="G27" s="165"/>
      <c r="H27" s="68">
        <f>H25-H26</f>
        <v>0</v>
      </c>
      <c r="I27" s="1"/>
      <c r="J27" s="80"/>
      <c r="K27" s="17"/>
      <c r="L27" s="17"/>
      <c r="M27" s="17"/>
      <c r="N27" s="5"/>
      <c r="O27" s="164" t="s">
        <v>104</v>
      </c>
      <c r="P27" s="166"/>
      <c r="Q27" s="166"/>
      <c r="R27" s="166"/>
      <c r="S27" s="165"/>
      <c r="T27" s="165"/>
      <c r="U27" s="75">
        <f>H27</f>
        <v>0</v>
      </c>
      <c r="V27" s="1"/>
      <c r="W27" s="1"/>
      <c r="X27" s="4"/>
      <c r="Y27" s="164" t="s">
        <v>48</v>
      </c>
      <c r="Z27" s="166"/>
      <c r="AA27" s="166"/>
      <c r="AB27" s="166"/>
      <c r="AC27" s="165"/>
      <c r="AD27" s="165"/>
      <c r="AE27" s="151">
        <f>AE26-AE25</f>
        <v>0</v>
      </c>
      <c r="AF27" s="1"/>
      <c r="AG27" s="1"/>
      <c r="AH27" s="1"/>
    </row>
    <row r="28" spans="1:34" ht="15" x14ac:dyDescent="0.25">
      <c r="A28" s="1"/>
      <c r="B28" s="1"/>
      <c r="C28" s="15"/>
      <c r="D28" s="15"/>
      <c r="E28" s="15"/>
      <c r="F28" s="15"/>
      <c r="G28" s="1"/>
      <c r="H28" s="1"/>
      <c r="I28" s="1"/>
      <c r="J28" s="80"/>
      <c r="K28" s="17"/>
      <c r="L28" s="17"/>
      <c r="M28" s="17"/>
      <c r="N28" s="5"/>
      <c r="O28" s="164" t="s">
        <v>105</v>
      </c>
      <c r="P28" s="166"/>
      <c r="Q28" s="166"/>
      <c r="R28" s="166"/>
      <c r="S28" s="165"/>
      <c r="T28" s="165"/>
      <c r="U28" s="75">
        <f>U25-(-1*U26)-(-1*U27)</f>
        <v>199959</v>
      </c>
      <c r="V28" s="1"/>
      <c r="W28" s="1"/>
      <c r="X28" s="147"/>
      <c r="Y28" s="167"/>
      <c r="Z28" s="168"/>
      <c r="AA28" s="168"/>
      <c r="AB28" s="168"/>
      <c r="AC28" s="168"/>
      <c r="AD28" s="168"/>
      <c r="AE28" s="148"/>
      <c r="AF28" s="147"/>
      <c r="AG28" s="1"/>
      <c r="AH28" s="1"/>
    </row>
    <row r="29" spans="1:34" ht="15" x14ac:dyDescent="0.25">
      <c r="A29" s="1"/>
      <c r="B29" s="1"/>
      <c r="C29" s="15"/>
      <c r="D29" s="15"/>
      <c r="E29" s="15"/>
      <c r="F29" s="15"/>
      <c r="G29" s="1"/>
      <c r="H29" s="1"/>
      <c r="I29" s="1"/>
      <c r="J29" s="80"/>
      <c r="K29" s="17"/>
      <c r="L29" s="17"/>
      <c r="M29" s="17"/>
      <c r="N29" s="5"/>
      <c r="O29" s="80"/>
      <c r="P29" s="81"/>
      <c r="Q29" s="81"/>
      <c r="R29" s="81"/>
      <c r="S29" s="20"/>
      <c r="T29" s="20"/>
      <c r="U29" s="79"/>
      <c r="V29" s="1"/>
      <c r="W29" s="1"/>
      <c r="X29" s="147"/>
      <c r="Y29" s="167"/>
      <c r="Z29" s="168"/>
      <c r="AA29" s="168"/>
      <c r="AB29" s="168"/>
      <c r="AC29" s="169"/>
      <c r="AD29" s="169"/>
      <c r="AE29" s="149"/>
      <c r="AF29" s="147"/>
      <c r="AG29" s="1"/>
      <c r="AH29" s="1"/>
    </row>
    <row r="30" spans="1:34" ht="15" customHeight="1" x14ac:dyDescent="0.25">
      <c r="A30" s="1"/>
      <c r="B30" s="1"/>
      <c r="C30" s="15"/>
      <c r="D30" s="15"/>
      <c r="E30" s="15"/>
      <c r="F30" s="15"/>
      <c r="G30" s="1"/>
      <c r="H30" s="1"/>
      <c r="I30" s="1"/>
      <c r="J30" s="111"/>
      <c r="K30" s="17"/>
      <c r="L30" s="17"/>
      <c r="M30" s="17"/>
      <c r="N30" s="5"/>
      <c r="O30" s="128" t="s">
        <v>83</v>
      </c>
      <c r="P30" s="129"/>
      <c r="Q30" s="129"/>
      <c r="R30" s="129"/>
      <c r="S30" s="130"/>
      <c r="T30" s="130"/>
      <c r="U30" s="131" t="s">
        <v>78</v>
      </c>
      <c r="V30" s="1"/>
      <c r="W30" s="1"/>
      <c r="X30" s="147"/>
      <c r="Y30" s="116" t="s">
        <v>93</v>
      </c>
      <c r="Z30" s="116"/>
      <c r="AA30" s="116"/>
      <c r="AB30" s="116"/>
      <c r="AC30" s="157"/>
      <c r="AD30" s="158"/>
      <c r="AE30" s="159"/>
      <c r="AF30" s="147"/>
      <c r="AG30" s="1"/>
      <c r="AH30" s="1"/>
    </row>
    <row r="31" spans="1:34" ht="15" customHeight="1" x14ac:dyDescent="0.25">
      <c r="A31" s="1"/>
      <c r="B31" s="1"/>
      <c r="C31" s="15"/>
      <c r="D31" s="15"/>
      <c r="E31" s="15"/>
      <c r="F31" s="15"/>
      <c r="G31" s="1"/>
      <c r="H31" s="1"/>
      <c r="I31" s="1"/>
      <c r="J31" s="111"/>
      <c r="K31" s="17"/>
      <c r="L31" s="17"/>
      <c r="M31" s="17"/>
      <c r="N31" s="5"/>
      <c r="O31" s="128" t="s">
        <v>91</v>
      </c>
      <c r="P31" s="129"/>
      <c r="Q31" s="129"/>
      <c r="R31" s="129"/>
      <c r="S31" s="129"/>
      <c r="T31" s="130"/>
      <c r="U31" s="131" t="s">
        <v>78</v>
      </c>
      <c r="V31" s="116"/>
      <c r="W31" s="1"/>
      <c r="X31" s="147"/>
      <c r="Y31" s="147"/>
      <c r="Z31" s="147"/>
      <c r="AA31" s="147"/>
      <c r="AB31" s="147"/>
      <c r="AC31" s="147"/>
      <c r="AD31" s="147"/>
      <c r="AE31" s="147"/>
      <c r="AF31" s="147"/>
      <c r="AG31" s="1"/>
      <c r="AH31" s="116"/>
    </row>
    <row r="32" spans="1:34" ht="15" x14ac:dyDescent="0.25">
      <c r="A32" s="1"/>
      <c r="B32" s="1"/>
      <c r="C32" s="15"/>
      <c r="D32" s="15"/>
      <c r="E32" s="15"/>
      <c r="F32" s="15"/>
      <c r="G32" s="1"/>
      <c r="H32" s="1"/>
      <c r="I32" s="1"/>
      <c r="J32" s="111"/>
      <c r="K32" s="17"/>
      <c r="L32" s="17"/>
      <c r="M32" s="17"/>
      <c r="N32" s="5"/>
      <c r="O32" s="111"/>
      <c r="P32" s="112"/>
      <c r="Q32" s="112"/>
      <c r="R32" s="112"/>
      <c r="S32" s="20"/>
      <c r="T32" s="20"/>
      <c r="U32" s="113"/>
      <c r="V32" s="1"/>
      <c r="W32" s="1"/>
      <c r="X32" s="147"/>
      <c r="Y32" s="116"/>
      <c r="Z32" s="116"/>
      <c r="AA32" s="116"/>
      <c r="AB32" s="116"/>
      <c r="AC32" s="116"/>
      <c r="AD32" s="116"/>
      <c r="AE32" s="116"/>
      <c r="AF32" s="1"/>
      <c r="AG32" s="1"/>
      <c r="AH32" s="1"/>
    </row>
    <row r="33" spans="1:34" ht="15" x14ac:dyDescent="0.25">
      <c r="A33" s="1"/>
      <c r="B33" s="1"/>
      <c r="C33" s="15"/>
      <c r="D33" s="15"/>
      <c r="E33" s="15"/>
      <c r="F33" s="15"/>
      <c r="G33" s="1"/>
      <c r="H33" s="1"/>
      <c r="I33" s="1"/>
      <c r="J33" s="111"/>
      <c r="K33" s="17"/>
      <c r="L33" s="17"/>
      <c r="M33" s="17"/>
      <c r="N33" s="5"/>
      <c r="O33" s="111"/>
      <c r="P33" s="112"/>
      <c r="Q33" s="112"/>
      <c r="R33" s="112"/>
      <c r="S33" s="20"/>
      <c r="T33" s="20"/>
      <c r="U33" s="113"/>
      <c r="V33" s="1"/>
      <c r="W33" s="1"/>
      <c r="X33" s="147"/>
      <c r="Y33" s="116"/>
      <c r="Z33" s="116"/>
      <c r="AA33" s="116"/>
      <c r="AB33" s="116"/>
      <c r="AC33" s="116"/>
      <c r="AD33" s="116"/>
      <c r="AE33" s="116"/>
      <c r="AF33" s="1"/>
      <c r="AG33" s="1"/>
      <c r="AH33" s="1"/>
    </row>
    <row r="34" spans="1:34" ht="26.1" customHeight="1" x14ac:dyDescent="0.3">
      <c r="A34" s="1"/>
      <c r="B34" s="1"/>
      <c r="C34" s="222" t="s">
        <v>109</v>
      </c>
      <c r="D34" s="223"/>
      <c r="E34" s="223"/>
      <c r="F34" s="223"/>
      <c r="G34" s="223"/>
      <c r="H34" s="223"/>
      <c r="I34" s="1"/>
      <c r="J34" s="80"/>
      <c r="K34" s="17"/>
      <c r="L34" s="17"/>
      <c r="M34" s="17"/>
      <c r="N34" s="5"/>
      <c r="O34" s="111"/>
      <c r="P34" s="112"/>
      <c r="Q34" s="112"/>
      <c r="R34" s="112"/>
      <c r="S34" s="20"/>
      <c r="T34" s="20"/>
      <c r="U34" s="113"/>
      <c r="V34" s="1"/>
      <c r="W34" s="1"/>
      <c r="X34" s="4"/>
      <c r="Y34" s="1"/>
      <c r="Z34" s="1"/>
      <c r="AA34" s="1"/>
      <c r="AB34" s="1"/>
      <c r="AC34" s="1"/>
      <c r="AD34" s="1"/>
      <c r="AE34" s="1"/>
      <c r="AF34" s="1"/>
      <c r="AG34" s="1"/>
      <c r="AH34" s="1"/>
    </row>
    <row r="35" spans="1:34" ht="12.75" customHeight="1" x14ac:dyDescent="0.2">
      <c r="A35" s="1"/>
      <c r="B35" s="1"/>
      <c r="C35" s="1"/>
      <c r="D35" s="1"/>
      <c r="E35" s="1"/>
      <c r="F35" s="1"/>
      <c r="G35" s="1"/>
      <c r="H35" s="1"/>
      <c r="I35" s="1"/>
      <c r="J35" s="1"/>
      <c r="K35" s="1"/>
      <c r="L35" s="1"/>
      <c r="M35" s="1"/>
      <c r="N35" s="1"/>
      <c r="O35" s="4"/>
      <c r="P35" s="4"/>
      <c r="Q35" s="224"/>
      <c r="R35" s="224"/>
      <c r="S35" s="224"/>
      <c r="T35" s="224"/>
      <c r="U35" s="4"/>
      <c r="V35" s="1"/>
      <c r="W35" s="1"/>
      <c r="X35" s="4"/>
      <c r="Y35" s="1"/>
      <c r="Z35" s="1"/>
      <c r="AA35" s="1"/>
      <c r="AB35" s="1"/>
      <c r="AC35" s="1"/>
      <c r="AD35" s="1"/>
      <c r="AE35" s="1"/>
      <c r="AF35" s="1"/>
      <c r="AG35" s="1"/>
      <c r="AH35" s="1"/>
    </row>
    <row r="36" spans="1:34" ht="26.25" customHeight="1" x14ac:dyDescent="0.25">
      <c r="A36" s="1"/>
      <c r="B36" s="58"/>
      <c r="C36" s="214" t="s">
        <v>52</v>
      </c>
      <c r="D36" s="215"/>
      <c r="E36" s="215"/>
      <c r="F36" s="215"/>
      <c r="G36" s="216"/>
      <c r="H36" s="22" t="s">
        <v>53</v>
      </c>
      <c r="I36" s="9"/>
      <c r="J36" s="22" t="s">
        <v>88</v>
      </c>
      <c r="K36" s="22" t="s">
        <v>6</v>
      </c>
      <c r="L36" s="9"/>
      <c r="M36" s="23" t="s">
        <v>54</v>
      </c>
      <c r="N36" s="2"/>
      <c r="O36" s="23" t="s">
        <v>55</v>
      </c>
      <c r="P36" s="2"/>
      <c r="Q36" s="23" t="s">
        <v>56</v>
      </c>
      <c r="R36" s="2"/>
      <c r="S36" s="23" t="s">
        <v>57</v>
      </c>
      <c r="T36" s="2"/>
      <c r="U36" s="22" t="s">
        <v>58</v>
      </c>
      <c r="V36" s="1"/>
      <c r="W36" s="63" t="s">
        <v>59</v>
      </c>
      <c r="X36" s="4"/>
      <c r="Y36" s="208" t="s">
        <v>70</v>
      </c>
      <c r="Z36" s="209"/>
      <c r="AA36" s="209"/>
      <c r="AB36" s="209"/>
      <c r="AC36" s="209"/>
      <c r="AD36" s="209"/>
      <c r="AE36" s="209"/>
      <c r="AF36" s="209"/>
      <c r="AG36" s="210"/>
      <c r="AH36" s="1"/>
    </row>
    <row r="37" spans="1:34" ht="14.1" customHeight="1" x14ac:dyDescent="0.25">
      <c r="A37" s="1"/>
      <c r="B37" s="61">
        <v>1</v>
      </c>
      <c r="C37" s="179" t="s">
        <v>123</v>
      </c>
      <c r="D37" s="180"/>
      <c r="E37" s="180"/>
      <c r="F37" s="180"/>
      <c r="G37" s="181"/>
      <c r="H37" s="95">
        <v>137563</v>
      </c>
      <c r="I37" s="1"/>
      <c r="J37" s="97" t="s">
        <v>17</v>
      </c>
      <c r="K37" s="97"/>
      <c r="L37" s="1"/>
      <c r="M37" s="96">
        <v>56386</v>
      </c>
      <c r="N37" s="70"/>
      <c r="O37" s="96">
        <v>78846</v>
      </c>
      <c r="P37" s="70"/>
      <c r="Q37" s="96"/>
      <c r="R37" s="70"/>
      <c r="S37" s="96"/>
      <c r="T37" s="70"/>
      <c r="U37" s="96">
        <v>2331</v>
      </c>
      <c r="V37" s="37"/>
      <c r="W37" s="54">
        <f t="shared" ref="W37:W77" si="0">H37 - (M37+O37+Q37+S37+U37)</f>
        <v>0</v>
      </c>
      <c r="X37" s="4"/>
      <c r="Y37" s="182"/>
      <c r="Z37" s="183"/>
      <c r="AA37" s="183"/>
      <c r="AB37" s="183"/>
      <c r="AC37" s="183"/>
      <c r="AD37" s="183"/>
      <c r="AE37" s="183"/>
      <c r="AF37" s="183"/>
      <c r="AG37" s="183"/>
      <c r="AH37" s="1"/>
    </row>
    <row r="38" spans="1:34" ht="14.1" customHeight="1" x14ac:dyDescent="0.2">
      <c r="A38" s="1"/>
      <c r="B38" s="62">
        <v>2</v>
      </c>
      <c r="C38" s="179" t="s">
        <v>130</v>
      </c>
      <c r="D38" s="180"/>
      <c r="E38" s="180"/>
      <c r="F38" s="180"/>
      <c r="G38" s="181"/>
      <c r="H38" s="95">
        <v>45296</v>
      </c>
      <c r="I38" s="1"/>
      <c r="J38" s="97" t="s">
        <v>17</v>
      </c>
      <c r="K38" s="97"/>
      <c r="L38" s="1"/>
      <c r="M38" s="96">
        <v>11207</v>
      </c>
      <c r="N38" s="70"/>
      <c r="O38" s="96"/>
      <c r="P38" s="70"/>
      <c r="Q38" s="96">
        <v>14147</v>
      </c>
      <c r="R38" s="70"/>
      <c r="S38" s="96">
        <v>547</v>
      </c>
      <c r="T38" s="70"/>
      <c r="U38" s="96">
        <v>19395</v>
      </c>
      <c r="V38" s="37"/>
      <c r="W38" s="54">
        <f t="shared" si="0"/>
        <v>0</v>
      </c>
      <c r="X38" s="4"/>
      <c r="Y38" s="211" t="s">
        <v>113</v>
      </c>
      <c r="Z38" s="212"/>
      <c r="AA38" s="212"/>
      <c r="AB38" s="212"/>
      <c r="AC38" s="212"/>
      <c r="AD38" s="212"/>
      <c r="AE38" s="212"/>
      <c r="AF38" s="212"/>
      <c r="AG38" s="213"/>
      <c r="AH38" s="1"/>
    </row>
    <row r="39" spans="1:34" ht="14.1" customHeight="1" x14ac:dyDescent="0.2">
      <c r="A39" s="1"/>
      <c r="B39" s="62">
        <v>3</v>
      </c>
      <c r="C39" s="179"/>
      <c r="D39" s="180"/>
      <c r="E39" s="180"/>
      <c r="F39" s="180"/>
      <c r="G39" s="181"/>
      <c r="H39" s="95"/>
      <c r="I39" s="1"/>
      <c r="J39" s="97"/>
      <c r="K39" s="97"/>
      <c r="L39" s="1"/>
      <c r="M39" s="96"/>
      <c r="N39" s="70"/>
      <c r="O39" s="96"/>
      <c r="P39" s="70"/>
      <c r="Q39" s="96"/>
      <c r="R39" s="70"/>
      <c r="S39" s="96"/>
      <c r="T39" s="70"/>
      <c r="U39" s="96"/>
      <c r="V39" s="37"/>
      <c r="W39" s="54">
        <f t="shared" si="0"/>
        <v>0</v>
      </c>
      <c r="X39" s="4"/>
      <c r="Y39" s="212"/>
      <c r="Z39" s="212"/>
      <c r="AA39" s="212"/>
      <c r="AB39" s="212"/>
      <c r="AC39" s="212"/>
      <c r="AD39" s="212"/>
      <c r="AE39" s="212"/>
      <c r="AF39" s="212"/>
      <c r="AG39" s="213"/>
      <c r="AH39" s="1"/>
    </row>
    <row r="40" spans="1:34" ht="14.1" customHeight="1" x14ac:dyDescent="0.2">
      <c r="A40" s="1"/>
      <c r="B40" s="62">
        <v>4</v>
      </c>
      <c r="C40" s="179"/>
      <c r="D40" s="180"/>
      <c r="E40" s="180"/>
      <c r="F40" s="180"/>
      <c r="G40" s="181"/>
      <c r="H40" s="95"/>
      <c r="I40" s="1"/>
      <c r="J40" s="97"/>
      <c r="K40" s="97"/>
      <c r="L40" s="1"/>
      <c r="M40" s="96"/>
      <c r="N40" s="70"/>
      <c r="O40" s="96"/>
      <c r="P40" s="70"/>
      <c r="Q40" s="96"/>
      <c r="R40" s="70"/>
      <c r="S40" s="96"/>
      <c r="T40" s="70"/>
      <c r="U40" s="96"/>
      <c r="V40" s="37"/>
      <c r="W40" s="54">
        <f t="shared" si="0"/>
        <v>0</v>
      </c>
      <c r="X40" s="4"/>
      <c r="Y40" s="107"/>
      <c r="Z40" s="99"/>
      <c r="AA40" s="99"/>
      <c r="AB40" s="99"/>
      <c r="AC40" s="99"/>
      <c r="AD40" s="99"/>
      <c r="AE40" s="99"/>
      <c r="AF40" s="99"/>
      <c r="AG40" s="108"/>
      <c r="AH40" s="1"/>
    </row>
    <row r="41" spans="1:34" ht="14.1" customHeight="1" x14ac:dyDescent="0.2">
      <c r="A41" s="1"/>
      <c r="B41" s="62">
        <v>5</v>
      </c>
      <c r="C41" s="179"/>
      <c r="D41" s="180"/>
      <c r="E41" s="180"/>
      <c r="F41" s="180"/>
      <c r="G41" s="181"/>
      <c r="H41" s="95"/>
      <c r="I41" s="1"/>
      <c r="J41" s="97"/>
      <c r="K41" s="97"/>
      <c r="L41" s="1"/>
      <c r="M41" s="96"/>
      <c r="N41" s="70"/>
      <c r="O41" s="96"/>
      <c r="P41" s="70"/>
      <c r="Q41" s="96"/>
      <c r="R41" s="70"/>
      <c r="S41" s="96"/>
      <c r="T41" s="70"/>
      <c r="U41" s="96"/>
      <c r="V41" s="37"/>
      <c r="W41" s="54">
        <f t="shared" si="0"/>
        <v>0</v>
      </c>
      <c r="X41" s="4"/>
      <c r="Y41" s="98"/>
      <c r="Z41" s="99" t="s">
        <v>71</v>
      </c>
      <c r="AA41" s="99"/>
      <c r="AB41" s="99"/>
      <c r="AC41" s="99"/>
      <c r="AD41" s="99" t="s">
        <v>77</v>
      </c>
      <c r="AE41" s="99"/>
      <c r="AF41" s="109"/>
      <c r="AG41" s="106"/>
      <c r="AH41" s="1"/>
    </row>
    <row r="42" spans="1:34" ht="14.1" customHeight="1" x14ac:dyDescent="0.2">
      <c r="A42" s="1"/>
      <c r="B42" s="62">
        <v>6</v>
      </c>
      <c r="C42" s="179"/>
      <c r="D42" s="180"/>
      <c r="E42" s="180"/>
      <c r="F42" s="180"/>
      <c r="G42" s="181"/>
      <c r="H42" s="95"/>
      <c r="I42" s="1"/>
      <c r="J42" s="97"/>
      <c r="K42" s="97"/>
      <c r="L42" s="1"/>
      <c r="M42" s="96"/>
      <c r="N42" s="70"/>
      <c r="O42" s="96"/>
      <c r="P42" s="70"/>
      <c r="Q42" s="96"/>
      <c r="R42" s="70"/>
      <c r="S42" s="96"/>
      <c r="T42" s="70"/>
      <c r="U42" s="96"/>
      <c r="V42" s="37"/>
      <c r="W42" s="54">
        <f t="shared" si="0"/>
        <v>0</v>
      </c>
      <c r="X42" s="4"/>
      <c r="Y42" s="98"/>
      <c r="Z42" s="217"/>
      <c r="AA42" s="218"/>
      <c r="AB42" s="218"/>
      <c r="AC42" s="45"/>
      <c r="AD42" s="219" t="s">
        <v>129</v>
      </c>
      <c r="AE42" s="220"/>
      <c r="AF42" s="221"/>
      <c r="AG42" s="106"/>
      <c r="AH42" s="1"/>
    </row>
    <row r="43" spans="1:34" ht="14.1" customHeight="1" x14ac:dyDescent="0.2">
      <c r="A43" s="1"/>
      <c r="B43" s="62">
        <v>7</v>
      </c>
      <c r="C43" s="179"/>
      <c r="D43" s="180"/>
      <c r="E43" s="180"/>
      <c r="F43" s="180"/>
      <c r="G43" s="181"/>
      <c r="H43" s="95"/>
      <c r="I43" s="1"/>
      <c r="J43" s="97"/>
      <c r="K43" s="97"/>
      <c r="L43" s="1"/>
      <c r="M43" s="96"/>
      <c r="N43" s="70"/>
      <c r="O43" s="96"/>
      <c r="P43" s="70"/>
      <c r="Q43" s="96"/>
      <c r="R43" s="70"/>
      <c r="S43" s="96"/>
      <c r="T43" s="70"/>
      <c r="U43" s="96"/>
      <c r="V43" s="37"/>
      <c r="W43" s="54">
        <f t="shared" si="0"/>
        <v>0</v>
      </c>
      <c r="X43" s="4"/>
      <c r="Y43" s="98"/>
      <c r="Z43" s="125" t="s">
        <v>72</v>
      </c>
      <c r="AA43" s="126"/>
      <c r="AB43" s="126"/>
      <c r="AC43" s="99"/>
      <c r="AD43" s="206"/>
      <c r="AE43" s="207"/>
      <c r="AF43" s="207"/>
      <c r="AG43" s="106"/>
      <c r="AH43" s="1"/>
    </row>
    <row r="44" spans="1:34" ht="14.1" customHeight="1" x14ac:dyDescent="0.2">
      <c r="A44" s="1"/>
      <c r="B44" s="62">
        <v>8</v>
      </c>
      <c r="C44" s="179"/>
      <c r="D44" s="180"/>
      <c r="E44" s="180"/>
      <c r="F44" s="180"/>
      <c r="G44" s="181"/>
      <c r="H44" s="95"/>
      <c r="I44" s="1"/>
      <c r="J44" s="97"/>
      <c r="K44" s="97"/>
      <c r="L44" s="1"/>
      <c r="M44" s="96"/>
      <c r="N44" s="70"/>
      <c r="O44" s="96"/>
      <c r="P44" s="70"/>
      <c r="Q44" s="96"/>
      <c r="R44" s="70"/>
      <c r="S44" s="96"/>
      <c r="T44" s="70"/>
      <c r="U44" s="96"/>
      <c r="V44" s="37"/>
      <c r="W44" s="54">
        <f t="shared" si="0"/>
        <v>0</v>
      </c>
      <c r="X44" s="4"/>
      <c r="Y44" s="98"/>
      <c r="Z44" s="110"/>
      <c r="AA44" s="110"/>
      <c r="AB44" s="110"/>
      <c r="AC44" s="110"/>
      <c r="AD44" s="110"/>
      <c r="AE44" s="110"/>
      <c r="AF44" s="110"/>
      <c r="AG44" s="106"/>
      <c r="AH44" s="1"/>
    </row>
    <row r="45" spans="1:34" ht="14.1" customHeight="1" x14ac:dyDescent="0.25">
      <c r="A45" s="1"/>
      <c r="B45" s="62">
        <v>9</v>
      </c>
      <c r="C45" s="179"/>
      <c r="D45" s="180"/>
      <c r="E45" s="180"/>
      <c r="F45" s="180"/>
      <c r="G45" s="181"/>
      <c r="H45" s="95"/>
      <c r="I45" s="1"/>
      <c r="J45" s="97"/>
      <c r="K45" s="97"/>
      <c r="L45" s="1"/>
      <c r="M45" s="96"/>
      <c r="N45" s="70"/>
      <c r="O45" s="96"/>
      <c r="P45" s="70"/>
      <c r="Q45" s="96"/>
      <c r="R45" s="70"/>
      <c r="S45" s="96"/>
      <c r="T45" s="70"/>
      <c r="U45" s="96"/>
      <c r="V45" s="37"/>
      <c r="W45" s="54">
        <f t="shared" si="0"/>
        <v>0</v>
      </c>
      <c r="X45" s="4"/>
      <c r="Y45" s="182"/>
      <c r="Z45" s="183"/>
      <c r="AA45" s="183"/>
      <c r="AB45" s="183"/>
      <c r="AC45" s="183"/>
      <c r="AD45" s="183"/>
      <c r="AE45" s="183"/>
      <c r="AF45" s="183"/>
      <c r="AG45" s="183"/>
      <c r="AH45" s="1"/>
    </row>
    <row r="46" spans="1:34" ht="14.1" customHeight="1" x14ac:dyDescent="0.2">
      <c r="A46" s="1"/>
      <c r="B46" s="62">
        <v>10</v>
      </c>
      <c r="C46" s="179"/>
      <c r="D46" s="180"/>
      <c r="E46" s="180"/>
      <c r="F46" s="180"/>
      <c r="G46" s="181"/>
      <c r="H46" s="95"/>
      <c r="I46" s="1"/>
      <c r="J46" s="97"/>
      <c r="K46" s="97"/>
      <c r="L46" s="1"/>
      <c r="M46" s="96"/>
      <c r="N46" s="70"/>
      <c r="O46" s="96"/>
      <c r="P46" s="70"/>
      <c r="Q46" s="96"/>
      <c r="R46" s="70"/>
      <c r="S46" s="96"/>
      <c r="T46" s="70"/>
      <c r="U46" s="96"/>
      <c r="V46" s="37"/>
      <c r="W46" s="54">
        <f t="shared" si="0"/>
        <v>0</v>
      </c>
      <c r="X46" s="4"/>
      <c r="Y46" s="170" t="s">
        <v>115</v>
      </c>
      <c r="Z46" s="171"/>
      <c r="AA46" s="171"/>
      <c r="AB46" s="171"/>
      <c r="AC46" s="171"/>
      <c r="AD46" s="171"/>
      <c r="AE46" s="171"/>
      <c r="AF46" s="171"/>
      <c r="AG46" s="172"/>
      <c r="AH46" s="1"/>
    </row>
    <row r="47" spans="1:34" ht="14.1" customHeight="1" x14ac:dyDescent="0.2">
      <c r="A47" s="1"/>
      <c r="B47" s="62">
        <v>11</v>
      </c>
      <c r="C47" s="179"/>
      <c r="D47" s="180"/>
      <c r="E47" s="180"/>
      <c r="F47" s="180"/>
      <c r="G47" s="181"/>
      <c r="H47" s="95"/>
      <c r="I47" s="1"/>
      <c r="J47" s="97"/>
      <c r="K47" s="97"/>
      <c r="L47" s="1"/>
      <c r="M47" s="96"/>
      <c r="N47" s="70"/>
      <c r="O47" s="96"/>
      <c r="P47" s="70"/>
      <c r="Q47" s="96"/>
      <c r="R47" s="70"/>
      <c r="S47" s="96"/>
      <c r="T47" s="70"/>
      <c r="U47" s="96"/>
      <c r="V47" s="37"/>
      <c r="W47" s="54">
        <f t="shared" si="0"/>
        <v>0</v>
      </c>
      <c r="X47" s="4"/>
      <c r="Y47" s="173"/>
      <c r="Z47" s="174"/>
      <c r="AA47" s="174"/>
      <c r="AB47" s="174"/>
      <c r="AC47" s="174"/>
      <c r="AD47" s="174"/>
      <c r="AE47" s="174"/>
      <c r="AF47" s="174"/>
      <c r="AG47" s="175"/>
      <c r="AH47" s="1"/>
    </row>
    <row r="48" spans="1:34" ht="14.1" customHeight="1" x14ac:dyDescent="0.2">
      <c r="A48" s="1"/>
      <c r="B48" s="62">
        <v>12</v>
      </c>
      <c r="C48" s="179"/>
      <c r="D48" s="180"/>
      <c r="E48" s="180"/>
      <c r="F48" s="180"/>
      <c r="G48" s="181"/>
      <c r="H48" s="95"/>
      <c r="I48" s="1"/>
      <c r="J48" s="97"/>
      <c r="K48" s="97"/>
      <c r="L48" s="1"/>
      <c r="M48" s="96"/>
      <c r="N48" s="70"/>
      <c r="O48" s="96"/>
      <c r="P48" s="70"/>
      <c r="Q48" s="96"/>
      <c r="R48" s="70"/>
      <c r="S48" s="96"/>
      <c r="T48" s="70"/>
      <c r="U48" s="96"/>
      <c r="V48" s="37"/>
      <c r="W48" s="54">
        <f t="shared" si="0"/>
        <v>0</v>
      </c>
      <c r="X48" s="4"/>
      <c r="Y48" s="176"/>
      <c r="Z48" s="177"/>
      <c r="AA48" s="177"/>
      <c r="AB48" s="177"/>
      <c r="AC48" s="177"/>
      <c r="AD48" s="177"/>
      <c r="AE48" s="177"/>
      <c r="AF48" s="177"/>
      <c r="AG48" s="178"/>
      <c r="AH48" s="1"/>
    </row>
    <row r="49" spans="1:34" ht="14.1" customHeight="1" x14ac:dyDescent="0.25">
      <c r="A49" s="1"/>
      <c r="B49" s="62">
        <v>13</v>
      </c>
      <c r="C49" s="179"/>
      <c r="D49" s="180"/>
      <c r="E49" s="180"/>
      <c r="F49" s="180"/>
      <c r="G49" s="181"/>
      <c r="H49" s="95"/>
      <c r="I49" s="1"/>
      <c r="J49" s="97"/>
      <c r="K49" s="97"/>
      <c r="L49" s="1"/>
      <c r="M49" s="96"/>
      <c r="N49" s="70"/>
      <c r="O49" s="96"/>
      <c r="P49" s="70"/>
      <c r="Q49" s="96"/>
      <c r="R49" s="70"/>
      <c r="S49" s="96"/>
      <c r="T49" s="70"/>
      <c r="U49" s="96"/>
      <c r="V49" s="37"/>
      <c r="W49" s="54">
        <f t="shared" si="0"/>
        <v>0</v>
      </c>
      <c r="X49" s="4"/>
      <c r="Y49" s="98"/>
      <c r="Z49" s="99" t="s">
        <v>73</v>
      </c>
      <c r="AA49" s="99"/>
      <c r="AB49" s="203" t="s">
        <v>85</v>
      </c>
      <c r="AC49" s="203"/>
      <c r="AD49" s="203"/>
      <c r="AE49" s="100" t="s">
        <v>76</v>
      </c>
      <c r="AF49" s="99"/>
      <c r="AG49" s="101"/>
      <c r="AH49" s="1"/>
    </row>
    <row r="50" spans="1:34" ht="14.1" customHeight="1" x14ac:dyDescent="0.25">
      <c r="A50" s="1"/>
      <c r="B50" s="62">
        <v>14</v>
      </c>
      <c r="C50" s="179"/>
      <c r="D50" s="180"/>
      <c r="E50" s="180"/>
      <c r="F50" s="180"/>
      <c r="G50" s="181"/>
      <c r="H50" s="95"/>
      <c r="I50" s="1"/>
      <c r="J50" s="97"/>
      <c r="K50" s="97"/>
      <c r="L50" s="1"/>
      <c r="M50" s="96"/>
      <c r="N50" s="70"/>
      <c r="O50" s="96"/>
      <c r="P50" s="70"/>
      <c r="Q50" s="96"/>
      <c r="R50" s="70"/>
      <c r="S50" s="96"/>
      <c r="T50" s="70"/>
      <c r="U50" s="96"/>
      <c r="V50" s="37"/>
      <c r="W50" s="54">
        <f t="shared" si="0"/>
        <v>0</v>
      </c>
      <c r="X50" s="4"/>
      <c r="Y50" s="98"/>
      <c r="Z50" s="99" t="s">
        <v>74</v>
      </c>
      <c r="AA50" s="102"/>
      <c r="AB50" s="116" t="s">
        <v>86</v>
      </c>
      <c r="AC50" s="131"/>
      <c r="AD50" s="132"/>
      <c r="AE50" s="99" t="s">
        <v>75</v>
      </c>
      <c r="AF50" s="99"/>
      <c r="AG50" s="103"/>
      <c r="AH50" s="1"/>
    </row>
    <row r="51" spans="1:34" ht="14.1" customHeight="1" x14ac:dyDescent="0.25">
      <c r="A51" s="1"/>
      <c r="B51" s="62">
        <v>15</v>
      </c>
      <c r="C51" s="179"/>
      <c r="D51" s="180"/>
      <c r="E51" s="180"/>
      <c r="F51" s="180"/>
      <c r="G51" s="181"/>
      <c r="H51" s="95"/>
      <c r="I51" s="1"/>
      <c r="J51" s="97"/>
      <c r="K51" s="97"/>
      <c r="L51" s="1"/>
      <c r="M51" s="96"/>
      <c r="N51" s="70"/>
      <c r="O51" s="96"/>
      <c r="P51" s="70"/>
      <c r="Q51" s="96"/>
      <c r="R51" s="70"/>
      <c r="S51" s="96"/>
      <c r="T51" s="70"/>
      <c r="U51" s="96"/>
      <c r="V51" s="37"/>
      <c r="W51" s="54">
        <f t="shared" si="0"/>
        <v>0</v>
      </c>
      <c r="X51" s="4"/>
      <c r="Y51" s="104"/>
      <c r="Z51" s="102"/>
      <c r="AA51" s="102"/>
      <c r="AB51" s="99" t="s">
        <v>75</v>
      </c>
      <c r="AC51" s="1"/>
      <c r="AD51" s="102"/>
      <c r="AE51" s="1"/>
      <c r="AF51" s="1"/>
      <c r="AG51" s="103"/>
      <c r="AH51" s="1"/>
    </row>
    <row r="52" spans="1:34" ht="14.1" customHeight="1" x14ac:dyDescent="0.25">
      <c r="A52" s="1"/>
      <c r="B52" s="62">
        <v>16</v>
      </c>
      <c r="C52" s="179"/>
      <c r="D52" s="180"/>
      <c r="E52" s="180"/>
      <c r="F52" s="180"/>
      <c r="G52" s="181"/>
      <c r="H52" s="95"/>
      <c r="I52" s="1"/>
      <c r="J52" s="97"/>
      <c r="K52" s="97"/>
      <c r="L52" s="1"/>
      <c r="M52" s="96"/>
      <c r="N52" s="70"/>
      <c r="O52" s="96"/>
      <c r="P52" s="70"/>
      <c r="Q52" s="96"/>
      <c r="R52" s="70"/>
      <c r="S52" s="96"/>
      <c r="T52" s="70"/>
      <c r="U52" s="96"/>
      <c r="V52" s="37"/>
      <c r="W52" s="54">
        <f t="shared" si="0"/>
        <v>0</v>
      </c>
      <c r="X52" s="4"/>
      <c r="Y52" s="104"/>
      <c r="Z52" s="102"/>
      <c r="AA52" s="102"/>
      <c r="AB52" s="204"/>
      <c r="AC52" s="205"/>
      <c r="AD52" s="102"/>
      <c r="AE52" s="204"/>
      <c r="AF52" s="205"/>
      <c r="AG52" s="103"/>
      <c r="AH52" s="1"/>
    </row>
    <row r="53" spans="1:34" ht="14.1" customHeight="1" x14ac:dyDescent="0.25">
      <c r="A53" s="1"/>
      <c r="B53" s="62">
        <v>17</v>
      </c>
      <c r="C53" s="179"/>
      <c r="D53" s="180"/>
      <c r="E53" s="180"/>
      <c r="F53" s="180"/>
      <c r="G53" s="181"/>
      <c r="H53" s="95"/>
      <c r="I53" s="1"/>
      <c r="J53" s="97"/>
      <c r="K53" s="97"/>
      <c r="L53" s="1"/>
      <c r="M53" s="96"/>
      <c r="N53" s="70"/>
      <c r="O53" s="96"/>
      <c r="P53" s="70"/>
      <c r="Q53" s="96"/>
      <c r="R53" s="70"/>
      <c r="S53" s="96"/>
      <c r="T53" s="70"/>
      <c r="U53" s="96"/>
      <c r="V53" s="37"/>
      <c r="W53" s="54">
        <f t="shared" si="0"/>
        <v>0</v>
      </c>
      <c r="X53" s="4"/>
      <c r="Y53" s="160" t="s">
        <v>84</v>
      </c>
      <c r="Z53" s="161"/>
      <c r="AA53" s="161"/>
      <c r="AB53" s="161"/>
      <c r="AC53" s="161"/>
      <c r="AD53" s="132"/>
      <c r="AE53" s="114"/>
      <c r="AF53" s="115"/>
      <c r="AG53" s="143"/>
      <c r="AH53" s="1"/>
    </row>
    <row r="54" spans="1:34" ht="14.1" customHeight="1" x14ac:dyDescent="0.25">
      <c r="A54" s="1"/>
      <c r="B54" s="62">
        <v>18</v>
      </c>
      <c r="C54" s="179"/>
      <c r="D54" s="180"/>
      <c r="E54" s="180"/>
      <c r="F54" s="180"/>
      <c r="G54" s="181"/>
      <c r="H54" s="95"/>
      <c r="I54" s="1"/>
      <c r="J54" s="97"/>
      <c r="K54" s="97"/>
      <c r="L54" s="1"/>
      <c r="M54" s="96"/>
      <c r="N54" s="70"/>
      <c r="O54" s="96"/>
      <c r="P54" s="70"/>
      <c r="Q54" s="96"/>
      <c r="R54" s="70"/>
      <c r="S54" s="96"/>
      <c r="T54" s="70"/>
      <c r="U54" s="96"/>
      <c r="V54" s="37"/>
      <c r="W54" s="54">
        <f t="shared" si="0"/>
        <v>0</v>
      </c>
      <c r="X54" s="4"/>
      <c r="Y54" s="160"/>
      <c r="Z54" s="161"/>
      <c r="AA54" s="161"/>
      <c r="AB54" s="161"/>
      <c r="AC54" s="161"/>
      <c r="AD54" s="188"/>
      <c r="AE54" s="189"/>
      <c r="AF54" s="116"/>
      <c r="AG54" s="103"/>
      <c r="AH54" s="1"/>
    </row>
    <row r="55" spans="1:34" ht="14.1" customHeight="1" x14ac:dyDescent="0.2">
      <c r="A55" s="1"/>
      <c r="B55" s="62">
        <v>19</v>
      </c>
      <c r="C55" s="179"/>
      <c r="D55" s="180"/>
      <c r="E55" s="180"/>
      <c r="F55" s="180"/>
      <c r="G55" s="181"/>
      <c r="H55" s="95"/>
      <c r="I55" s="1"/>
      <c r="J55" s="97"/>
      <c r="K55" s="97"/>
      <c r="L55" s="1"/>
      <c r="M55" s="96"/>
      <c r="N55" s="70"/>
      <c r="O55" s="96"/>
      <c r="P55" s="70"/>
      <c r="Q55" s="96"/>
      <c r="R55" s="70"/>
      <c r="S55" s="96"/>
      <c r="T55" s="70"/>
      <c r="U55" s="96"/>
      <c r="V55" s="37"/>
      <c r="W55" s="54">
        <f t="shared" si="0"/>
        <v>0</v>
      </c>
      <c r="X55" s="4"/>
      <c r="Y55" s="162"/>
      <c r="Z55" s="163"/>
      <c r="AA55" s="163"/>
      <c r="AB55" s="163"/>
      <c r="AC55" s="163"/>
      <c r="AD55" s="131"/>
      <c r="AE55" s="131"/>
      <c r="AF55" s="105"/>
      <c r="AG55" s="106"/>
      <c r="AH55" s="1"/>
    </row>
    <row r="56" spans="1:34" ht="14.1" customHeight="1" x14ac:dyDescent="0.25">
      <c r="A56" s="1"/>
      <c r="B56" s="62">
        <v>20</v>
      </c>
      <c r="C56" s="179"/>
      <c r="D56" s="180"/>
      <c r="E56" s="180"/>
      <c r="F56" s="180"/>
      <c r="G56" s="181"/>
      <c r="H56" s="95"/>
      <c r="I56" s="1"/>
      <c r="J56" s="97"/>
      <c r="K56" s="97"/>
      <c r="L56" s="1"/>
      <c r="M56" s="96"/>
      <c r="N56" s="70"/>
      <c r="O56" s="96"/>
      <c r="P56" s="70"/>
      <c r="Q56" s="96"/>
      <c r="R56" s="70"/>
      <c r="S56" s="96"/>
      <c r="T56" s="70"/>
      <c r="U56" s="96"/>
      <c r="V56" s="37"/>
      <c r="W56" s="54">
        <f t="shared" si="0"/>
        <v>0</v>
      </c>
      <c r="X56" s="4"/>
      <c r="Y56" s="182"/>
      <c r="Z56" s="183"/>
      <c r="AA56" s="183"/>
      <c r="AB56" s="183"/>
      <c r="AC56" s="183"/>
      <c r="AD56" s="183"/>
      <c r="AE56" s="183"/>
      <c r="AF56" s="183"/>
      <c r="AG56" s="183"/>
      <c r="AH56" s="1"/>
    </row>
    <row r="57" spans="1:34" ht="14.1" customHeight="1" x14ac:dyDescent="0.2">
      <c r="A57" s="1"/>
      <c r="B57" s="59">
        <v>21</v>
      </c>
      <c r="C57" s="179"/>
      <c r="D57" s="180"/>
      <c r="E57" s="180"/>
      <c r="F57" s="180"/>
      <c r="G57" s="181"/>
      <c r="H57" s="95"/>
      <c r="I57" s="1"/>
      <c r="J57" s="97"/>
      <c r="K57" s="97"/>
      <c r="L57" s="1"/>
      <c r="M57" s="96"/>
      <c r="N57" s="70"/>
      <c r="O57" s="96"/>
      <c r="P57" s="70"/>
      <c r="Q57" s="96"/>
      <c r="R57" s="70"/>
      <c r="S57" s="96"/>
      <c r="T57" s="70"/>
      <c r="U57" s="96"/>
      <c r="V57" s="37"/>
      <c r="W57" s="54">
        <f t="shared" si="0"/>
        <v>0</v>
      </c>
      <c r="X57" s="4"/>
      <c r="Y57" s="184" t="s">
        <v>50</v>
      </c>
      <c r="Z57" s="185"/>
      <c r="AA57" s="185"/>
      <c r="AB57" s="185"/>
      <c r="AC57" s="185"/>
      <c r="AD57" s="185"/>
      <c r="AE57" s="185"/>
      <c r="AF57" s="185"/>
      <c r="AG57" s="185"/>
      <c r="AH57" s="1"/>
    </row>
    <row r="58" spans="1:34" ht="14.1" customHeight="1" x14ac:dyDescent="0.2">
      <c r="A58" s="1"/>
      <c r="B58" s="60">
        <v>22</v>
      </c>
      <c r="C58" s="179"/>
      <c r="D58" s="180"/>
      <c r="E58" s="180"/>
      <c r="F58" s="180"/>
      <c r="G58" s="181"/>
      <c r="H58" s="95"/>
      <c r="I58" s="1"/>
      <c r="J58" s="97"/>
      <c r="K58" s="97"/>
      <c r="L58" s="1"/>
      <c r="M58" s="96"/>
      <c r="N58" s="70"/>
      <c r="O58" s="96"/>
      <c r="P58" s="70"/>
      <c r="Q58" s="96"/>
      <c r="R58" s="70"/>
      <c r="S58" s="96"/>
      <c r="T58" s="70"/>
      <c r="U58" s="96"/>
      <c r="V58" s="37"/>
      <c r="W58" s="54">
        <f t="shared" si="0"/>
        <v>0</v>
      </c>
      <c r="X58" s="4"/>
      <c r="Y58" s="186"/>
      <c r="Z58" s="187"/>
      <c r="AA58" s="187"/>
      <c r="AB58" s="187"/>
      <c r="AC58" s="187"/>
      <c r="AD58" s="187"/>
      <c r="AE58" s="187"/>
      <c r="AF58" s="187"/>
      <c r="AG58" s="187"/>
      <c r="AH58" s="1"/>
    </row>
    <row r="59" spans="1:34" ht="14.25" x14ac:dyDescent="0.2">
      <c r="A59" s="1"/>
      <c r="B59" s="60">
        <v>23</v>
      </c>
      <c r="C59" s="179"/>
      <c r="D59" s="180"/>
      <c r="E59" s="180"/>
      <c r="F59" s="180"/>
      <c r="G59" s="181"/>
      <c r="H59" s="95"/>
      <c r="I59" s="1"/>
      <c r="J59" s="97"/>
      <c r="K59" s="97"/>
      <c r="L59" s="1"/>
      <c r="M59" s="96"/>
      <c r="N59" s="70"/>
      <c r="O59" s="96"/>
      <c r="P59" s="70"/>
      <c r="Q59" s="96"/>
      <c r="R59" s="70"/>
      <c r="S59" s="96"/>
      <c r="T59" s="70"/>
      <c r="U59" s="96"/>
      <c r="V59" s="37"/>
      <c r="W59" s="54">
        <f t="shared" si="0"/>
        <v>0</v>
      </c>
      <c r="X59" s="4"/>
      <c r="Y59" s="187"/>
      <c r="Z59" s="187"/>
      <c r="AA59" s="187"/>
      <c r="AB59" s="187"/>
      <c r="AC59" s="187"/>
      <c r="AD59" s="187"/>
      <c r="AE59" s="187"/>
      <c r="AF59" s="187"/>
      <c r="AG59" s="187"/>
      <c r="AH59" s="1"/>
    </row>
    <row r="60" spans="1:34" ht="15" x14ac:dyDescent="0.25">
      <c r="A60" s="1"/>
      <c r="B60" s="60">
        <v>24</v>
      </c>
      <c r="C60" s="179"/>
      <c r="D60" s="180"/>
      <c r="E60" s="180"/>
      <c r="F60" s="180"/>
      <c r="G60" s="181"/>
      <c r="H60" s="95"/>
      <c r="I60" s="1"/>
      <c r="J60" s="97"/>
      <c r="K60" s="97"/>
      <c r="L60" s="1"/>
      <c r="M60" s="96"/>
      <c r="N60" s="70"/>
      <c r="O60" s="96"/>
      <c r="P60" s="70"/>
      <c r="Q60" s="96"/>
      <c r="R60" s="70"/>
      <c r="S60" s="96"/>
      <c r="T60" s="70"/>
      <c r="U60" s="96"/>
      <c r="V60" s="37"/>
      <c r="W60" s="54">
        <f t="shared" si="0"/>
        <v>0</v>
      </c>
      <c r="X60" s="4"/>
      <c r="Y60" s="195"/>
      <c r="Z60" s="197"/>
      <c r="AA60" s="197"/>
      <c r="AB60" s="197"/>
      <c r="AC60" s="197"/>
      <c r="AD60" s="197"/>
      <c r="AE60" s="197"/>
      <c r="AF60" s="197"/>
      <c r="AG60" s="197"/>
      <c r="AH60" s="1"/>
    </row>
    <row r="61" spans="1:34" ht="14.25" x14ac:dyDescent="0.2">
      <c r="A61" s="1"/>
      <c r="B61" s="60">
        <v>25</v>
      </c>
      <c r="C61" s="179"/>
      <c r="D61" s="180"/>
      <c r="E61" s="180"/>
      <c r="F61" s="180"/>
      <c r="G61" s="181"/>
      <c r="H61" s="95"/>
      <c r="I61" s="1"/>
      <c r="J61" s="97"/>
      <c r="K61" s="97"/>
      <c r="L61" s="1"/>
      <c r="M61" s="96"/>
      <c r="N61" s="70"/>
      <c r="O61" s="96"/>
      <c r="P61" s="70"/>
      <c r="Q61" s="96"/>
      <c r="R61" s="70"/>
      <c r="S61" s="96"/>
      <c r="T61" s="70"/>
      <c r="U61" s="96"/>
      <c r="V61" s="37"/>
      <c r="W61" s="54">
        <f t="shared" si="0"/>
        <v>0</v>
      </c>
      <c r="X61" s="4"/>
      <c r="Y61" s="198" t="s">
        <v>51</v>
      </c>
      <c r="Z61" s="199"/>
      <c r="AA61" s="199"/>
      <c r="AB61" s="199"/>
      <c r="AC61" s="199"/>
      <c r="AD61" s="199"/>
      <c r="AE61" s="199"/>
      <c r="AF61" s="199"/>
      <c r="AG61" s="199"/>
      <c r="AH61" s="1"/>
    </row>
    <row r="62" spans="1:34" ht="14.1" customHeight="1" x14ac:dyDescent="0.2">
      <c r="A62" s="1"/>
      <c r="B62" s="60">
        <v>26</v>
      </c>
      <c r="C62" s="179"/>
      <c r="D62" s="180"/>
      <c r="E62" s="180"/>
      <c r="F62" s="180"/>
      <c r="G62" s="181"/>
      <c r="H62" s="95"/>
      <c r="I62" s="1"/>
      <c r="J62" s="97"/>
      <c r="K62" s="97"/>
      <c r="L62" s="1"/>
      <c r="M62" s="96"/>
      <c r="N62" s="70"/>
      <c r="O62" s="96"/>
      <c r="P62" s="70"/>
      <c r="Q62" s="96"/>
      <c r="R62" s="70"/>
      <c r="S62" s="96"/>
      <c r="T62" s="70"/>
      <c r="U62" s="96"/>
      <c r="V62" s="37"/>
      <c r="W62" s="54">
        <f t="shared" si="0"/>
        <v>0</v>
      </c>
      <c r="X62" s="4"/>
      <c r="Y62" s="200"/>
      <c r="Z62" s="200"/>
      <c r="AA62" s="200"/>
      <c r="AB62" s="200"/>
      <c r="AC62" s="200"/>
      <c r="AD62" s="200"/>
      <c r="AE62" s="200"/>
      <c r="AF62" s="200"/>
      <c r="AG62" s="200"/>
      <c r="AH62" s="1"/>
    </row>
    <row r="63" spans="1:34" ht="14.1" customHeight="1" x14ac:dyDescent="0.2">
      <c r="A63" s="1"/>
      <c r="B63" s="60">
        <v>27</v>
      </c>
      <c r="C63" s="179"/>
      <c r="D63" s="180"/>
      <c r="E63" s="180"/>
      <c r="F63" s="180"/>
      <c r="G63" s="181"/>
      <c r="H63" s="95"/>
      <c r="I63" s="1"/>
      <c r="J63" s="97"/>
      <c r="K63" s="97"/>
      <c r="L63" s="1"/>
      <c r="M63" s="96"/>
      <c r="N63" s="70"/>
      <c r="O63" s="96"/>
      <c r="P63" s="70"/>
      <c r="Q63" s="96"/>
      <c r="R63" s="70"/>
      <c r="S63" s="96"/>
      <c r="T63" s="70"/>
      <c r="U63" s="96"/>
      <c r="V63" s="37"/>
      <c r="W63" s="54">
        <f t="shared" si="0"/>
        <v>0</v>
      </c>
      <c r="X63" s="4"/>
      <c r="Y63" s="201" t="s">
        <v>116</v>
      </c>
      <c r="Z63" s="202"/>
      <c r="AA63" s="202"/>
      <c r="AB63" s="202"/>
      <c r="AC63" s="202"/>
      <c r="AD63" s="202"/>
      <c r="AE63" s="202"/>
      <c r="AF63" s="202"/>
      <c r="AG63" s="202"/>
      <c r="AH63" s="1"/>
    </row>
    <row r="64" spans="1:34" ht="14.1" customHeight="1" x14ac:dyDescent="0.2">
      <c r="A64" s="1"/>
      <c r="B64" s="60">
        <v>28</v>
      </c>
      <c r="C64" s="179"/>
      <c r="D64" s="180"/>
      <c r="E64" s="180"/>
      <c r="F64" s="180"/>
      <c r="G64" s="181"/>
      <c r="H64" s="95"/>
      <c r="I64" s="1"/>
      <c r="J64" s="97"/>
      <c r="K64" s="97"/>
      <c r="L64" s="1"/>
      <c r="M64" s="96"/>
      <c r="N64" s="70"/>
      <c r="O64" s="96"/>
      <c r="P64" s="70"/>
      <c r="Q64" s="96"/>
      <c r="R64" s="70"/>
      <c r="S64" s="96"/>
      <c r="T64" s="70"/>
      <c r="U64" s="96"/>
      <c r="V64" s="37"/>
      <c r="W64" s="54">
        <f t="shared" si="0"/>
        <v>0</v>
      </c>
      <c r="X64" s="4"/>
      <c r="Y64" s="202"/>
      <c r="Z64" s="202"/>
      <c r="AA64" s="202"/>
      <c r="AB64" s="202"/>
      <c r="AC64" s="202"/>
      <c r="AD64" s="202"/>
      <c r="AE64" s="202"/>
      <c r="AF64" s="202"/>
      <c r="AG64" s="202"/>
      <c r="AH64" s="1"/>
    </row>
    <row r="65" spans="1:34" ht="14.1" customHeight="1" x14ac:dyDescent="0.2">
      <c r="A65" s="1"/>
      <c r="B65" s="60">
        <v>29</v>
      </c>
      <c r="C65" s="179"/>
      <c r="D65" s="180"/>
      <c r="E65" s="180"/>
      <c r="F65" s="180"/>
      <c r="G65" s="181"/>
      <c r="H65" s="95"/>
      <c r="I65" s="1"/>
      <c r="J65" s="97"/>
      <c r="K65" s="97"/>
      <c r="L65" s="1"/>
      <c r="M65" s="96"/>
      <c r="N65" s="70"/>
      <c r="O65" s="96"/>
      <c r="P65" s="70"/>
      <c r="Q65" s="96"/>
      <c r="R65" s="70"/>
      <c r="S65" s="96"/>
      <c r="T65" s="70"/>
      <c r="U65" s="96"/>
      <c r="V65" s="37"/>
      <c r="W65" s="54">
        <f t="shared" si="0"/>
        <v>0</v>
      </c>
      <c r="X65" s="4"/>
      <c r="Y65" s="202"/>
      <c r="Z65" s="202"/>
      <c r="AA65" s="202"/>
      <c r="AB65" s="202"/>
      <c r="AC65" s="202"/>
      <c r="AD65" s="202"/>
      <c r="AE65" s="202"/>
      <c r="AF65" s="202"/>
      <c r="AG65" s="202"/>
      <c r="AH65" s="1"/>
    </row>
    <row r="66" spans="1:34" ht="14.1" customHeight="1" x14ac:dyDescent="0.2">
      <c r="A66" s="1"/>
      <c r="B66" s="60">
        <v>30</v>
      </c>
      <c r="C66" s="179"/>
      <c r="D66" s="180"/>
      <c r="E66" s="180"/>
      <c r="F66" s="180"/>
      <c r="G66" s="181"/>
      <c r="H66" s="95"/>
      <c r="I66" s="1"/>
      <c r="J66" s="97"/>
      <c r="K66" s="97"/>
      <c r="L66" s="1"/>
      <c r="M66" s="96"/>
      <c r="N66" s="70"/>
      <c r="O66" s="96"/>
      <c r="P66" s="70"/>
      <c r="Q66" s="96"/>
      <c r="R66" s="70"/>
      <c r="S66" s="96"/>
      <c r="T66" s="70"/>
      <c r="U66" s="96"/>
      <c r="V66" s="37"/>
      <c r="W66" s="54">
        <f t="shared" si="0"/>
        <v>0</v>
      </c>
      <c r="X66" s="4"/>
      <c r="Y66" s="202"/>
      <c r="Z66" s="202"/>
      <c r="AA66" s="202"/>
      <c r="AB66" s="202"/>
      <c r="AC66" s="202"/>
      <c r="AD66" s="202"/>
      <c r="AE66" s="202"/>
      <c r="AF66" s="202"/>
      <c r="AG66" s="202"/>
      <c r="AH66" s="1"/>
    </row>
    <row r="67" spans="1:34" ht="14.1" customHeight="1" x14ac:dyDescent="0.2">
      <c r="A67" s="1"/>
      <c r="B67" s="60">
        <v>31</v>
      </c>
      <c r="C67" s="179"/>
      <c r="D67" s="180"/>
      <c r="E67" s="180"/>
      <c r="F67" s="180"/>
      <c r="G67" s="181"/>
      <c r="H67" s="95"/>
      <c r="I67" s="1"/>
      <c r="J67" s="97"/>
      <c r="K67" s="97"/>
      <c r="L67" s="1"/>
      <c r="M67" s="96"/>
      <c r="N67" s="70"/>
      <c r="O67" s="96"/>
      <c r="P67" s="70"/>
      <c r="Q67" s="96"/>
      <c r="R67" s="70"/>
      <c r="S67" s="96"/>
      <c r="T67" s="70"/>
      <c r="U67" s="96"/>
      <c r="V67" s="37"/>
      <c r="W67" s="54">
        <f t="shared" si="0"/>
        <v>0</v>
      </c>
      <c r="X67" s="4"/>
      <c r="Y67" s="202"/>
      <c r="Z67" s="202"/>
      <c r="AA67" s="202"/>
      <c r="AB67" s="202"/>
      <c r="AC67" s="202"/>
      <c r="AD67" s="202"/>
      <c r="AE67" s="202"/>
      <c r="AF67" s="202"/>
      <c r="AG67" s="202"/>
      <c r="AH67" s="1"/>
    </row>
    <row r="68" spans="1:34" ht="14.1" customHeight="1" x14ac:dyDescent="0.2">
      <c r="A68" s="1"/>
      <c r="B68" s="60">
        <v>32</v>
      </c>
      <c r="C68" s="179"/>
      <c r="D68" s="180"/>
      <c r="E68" s="180"/>
      <c r="F68" s="180"/>
      <c r="G68" s="181"/>
      <c r="H68" s="95"/>
      <c r="I68" s="1"/>
      <c r="J68" s="97"/>
      <c r="K68" s="97"/>
      <c r="L68" s="1"/>
      <c r="M68" s="96"/>
      <c r="N68" s="70"/>
      <c r="O68" s="96"/>
      <c r="P68" s="70"/>
      <c r="Q68" s="96"/>
      <c r="R68" s="70"/>
      <c r="S68" s="96"/>
      <c r="T68" s="70"/>
      <c r="U68" s="96"/>
      <c r="V68" s="37"/>
      <c r="W68" s="54">
        <f t="shared" si="0"/>
        <v>0</v>
      </c>
      <c r="X68" s="4"/>
      <c r="Y68" s="202"/>
      <c r="Z68" s="202"/>
      <c r="AA68" s="202"/>
      <c r="AB68" s="202"/>
      <c r="AC68" s="202"/>
      <c r="AD68" s="202"/>
      <c r="AE68" s="202"/>
      <c r="AF68" s="202"/>
      <c r="AG68" s="202"/>
      <c r="AH68" s="1"/>
    </row>
    <row r="69" spans="1:34" ht="14.1" customHeight="1" x14ac:dyDescent="0.2">
      <c r="A69" s="1"/>
      <c r="B69" s="60">
        <v>33</v>
      </c>
      <c r="C69" s="179"/>
      <c r="D69" s="180"/>
      <c r="E69" s="180"/>
      <c r="F69" s="180"/>
      <c r="G69" s="181"/>
      <c r="H69" s="95"/>
      <c r="I69" s="1"/>
      <c r="J69" s="97"/>
      <c r="K69" s="97"/>
      <c r="L69" s="1"/>
      <c r="M69" s="96"/>
      <c r="N69" s="70"/>
      <c r="O69" s="96"/>
      <c r="P69" s="70"/>
      <c r="Q69" s="96"/>
      <c r="R69" s="70"/>
      <c r="S69" s="96"/>
      <c r="T69" s="70"/>
      <c r="U69" s="96"/>
      <c r="V69" s="37"/>
      <c r="W69" s="54">
        <f t="shared" si="0"/>
        <v>0</v>
      </c>
      <c r="X69" s="4"/>
      <c r="Y69" s="202"/>
      <c r="Z69" s="202"/>
      <c r="AA69" s="202"/>
      <c r="AB69" s="202"/>
      <c r="AC69" s="202"/>
      <c r="AD69" s="202"/>
      <c r="AE69" s="202"/>
      <c r="AF69" s="202"/>
      <c r="AG69" s="202"/>
      <c r="AH69" s="1"/>
    </row>
    <row r="70" spans="1:34" ht="14.1" customHeight="1" x14ac:dyDescent="0.2">
      <c r="A70" s="1"/>
      <c r="B70" s="60">
        <v>34</v>
      </c>
      <c r="C70" s="179"/>
      <c r="D70" s="180"/>
      <c r="E70" s="180"/>
      <c r="F70" s="180"/>
      <c r="G70" s="181"/>
      <c r="H70" s="95"/>
      <c r="I70" s="1"/>
      <c r="J70" s="97"/>
      <c r="K70" s="97"/>
      <c r="L70" s="1"/>
      <c r="M70" s="96"/>
      <c r="N70" s="70"/>
      <c r="O70" s="96"/>
      <c r="P70" s="70"/>
      <c r="Q70" s="96"/>
      <c r="R70" s="70"/>
      <c r="S70" s="96"/>
      <c r="T70" s="70"/>
      <c r="U70" s="96"/>
      <c r="V70" s="37"/>
      <c r="W70" s="54">
        <f t="shared" si="0"/>
        <v>0</v>
      </c>
      <c r="X70" s="4"/>
      <c r="Y70" s="202"/>
      <c r="Z70" s="202"/>
      <c r="AA70" s="202"/>
      <c r="AB70" s="202"/>
      <c r="AC70" s="202"/>
      <c r="AD70" s="202"/>
      <c r="AE70" s="202"/>
      <c r="AF70" s="202"/>
      <c r="AG70" s="202"/>
      <c r="AH70" s="1"/>
    </row>
    <row r="71" spans="1:34" ht="14.1" customHeight="1" x14ac:dyDescent="0.2">
      <c r="A71" s="1"/>
      <c r="B71" s="60">
        <v>35</v>
      </c>
      <c r="C71" s="179"/>
      <c r="D71" s="180"/>
      <c r="E71" s="180"/>
      <c r="F71" s="180"/>
      <c r="G71" s="181"/>
      <c r="H71" s="95"/>
      <c r="I71" s="1"/>
      <c r="J71" s="97"/>
      <c r="K71" s="97"/>
      <c r="L71" s="1"/>
      <c r="M71" s="96"/>
      <c r="N71" s="70"/>
      <c r="O71" s="96"/>
      <c r="P71" s="70"/>
      <c r="Q71" s="96"/>
      <c r="R71" s="70"/>
      <c r="S71" s="96"/>
      <c r="T71" s="70"/>
      <c r="U71" s="96"/>
      <c r="V71" s="37"/>
      <c r="W71" s="54">
        <f t="shared" si="0"/>
        <v>0</v>
      </c>
      <c r="X71" s="4"/>
      <c r="Y71" s="202"/>
      <c r="Z71" s="202"/>
      <c r="AA71" s="202"/>
      <c r="AB71" s="202"/>
      <c r="AC71" s="202"/>
      <c r="AD71" s="202"/>
      <c r="AE71" s="202"/>
      <c r="AF71" s="202"/>
      <c r="AG71" s="202"/>
      <c r="AH71" s="1"/>
    </row>
    <row r="72" spans="1:34" ht="14.1" customHeight="1" x14ac:dyDescent="0.2">
      <c r="A72" s="1"/>
      <c r="B72" s="60">
        <v>36</v>
      </c>
      <c r="C72" s="179"/>
      <c r="D72" s="180"/>
      <c r="E72" s="180"/>
      <c r="F72" s="180"/>
      <c r="G72" s="181"/>
      <c r="H72" s="95"/>
      <c r="I72" s="1"/>
      <c r="J72" s="97"/>
      <c r="K72" s="97"/>
      <c r="L72" s="1"/>
      <c r="M72" s="96"/>
      <c r="N72" s="70"/>
      <c r="O72" s="96"/>
      <c r="P72" s="70"/>
      <c r="Q72" s="96"/>
      <c r="R72" s="70"/>
      <c r="S72" s="96"/>
      <c r="T72" s="70"/>
      <c r="U72" s="96"/>
      <c r="V72" s="37"/>
      <c r="W72" s="54">
        <f t="shared" si="0"/>
        <v>0</v>
      </c>
      <c r="X72" s="4"/>
      <c r="Y72" s="202"/>
      <c r="Z72" s="202"/>
      <c r="AA72" s="202"/>
      <c r="AB72" s="202"/>
      <c r="AC72" s="202"/>
      <c r="AD72" s="202"/>
      <c r="AE72" s="202"/>
      <c r="AF72" s="202"/>
      <c r="AG72" s="202"/>
      <c r="AH72" s="1"/>
    </row>
    <row r="73" spans="1:34" ht="14.1" customHeight="1" x14ac:dyDescent="0.2">
      <c r="A73" s="1"/>
      <c r="B73" s="60">
        <v>37</v>
      </c>
      <c r="C73" s="179"/>
      <c r="D73" s="180"/>
      <c r="E73" s="180"/>
      <c r="F73" s="180"/>
      <c r="G73" s="181"/>
      <c r="H73" s="95"/>
      <c r="I73" s="1"/>
      <c r="J73" s="97"/>
      <c r="K73" s="97"/>
      <c r="L73" s="1"/>
      <c r="M73" s="96"/>
      <c r="N73" s="70"/>
      <c r="O73" s="96"/>
      <c r="P73" s="70"/>
      <c r="Q73" s="96"/>
      <c r="R73" s="70"/>
      <c r="S73" s="96"/>
      <c r="T73" s="70"/>
      <c r="U73" s="96"/>
      <c r="V73" s="37"/>
      <c r="W73" s="54">
        <f t="shared" si="0"/>
        <v>0</v>
      </c>
      <c r="X73" s="4"/>
      <c r="Y73" s="202"/>
      <c r="Z73" s="202"/>
      <c r="AA73" s="202"/>
      <c r="AB73" s="202"/>
      <c r="AC73" s="202"/>
      <c r="AD73" s="202"/>
      <c r="AE73" s="202"/>
      <c r="AF73" s="202"/>
      <c r="AG73" s="202"/>
      <c r="AH73" s="1"/>
    </row>
    <row r="74" spans="1:34" ht="14.1" customHeight="1" x14ac:dyDescent="0.2">
      <c r="A74" s="1"/>
      <c r="B74" s="60">
        <v>38</v>
      </c>
      <c r="C74" s="179"/>
      <c r="D74" s="180"/>
      <c r="E74" s="180"/>
      <c r="F74" s="180"/>
      <c r="G74" s="181"/>
      <c r="H74" s="95"/>
      <c r="I74" s="1"/>
      <c r="J74" s="97"/>
      <c r="K74" s="97"/>
      <c r="L74" s="1"/>
      <c r="M74" s="96"/>
      <c r="N74" s="70"/>
      <c r="O74" s="96"/>
      <c r="P74" s="70"/>
      <c r="Q74" s="96"/>
      <c r="R74" s="70"/>
      <c r="S74" s="96"/>
      <c r="T74" s="70"/>
      <c r="U74" s="96"/>
      <c r="V74" s="37"/>
      <c r="W74" s="54">
        <f t="shared" si="0"/>
        <v>0</v>
      </c>
      <c r="X74" s="4"/>
      <c r="Y74" s="202"/>
      <c r="Z74" s="202"/>
      <c r="AA74" s="202"/>
      <c r="AB74" s="202"/>
      <c r="AC74" s="202"/>
      <c r="AD74" s="202"/>
      <c r="AE74" s="202"/>
      <c r="AF74" s="202"/>
      <c r="AG74" s="202"/>
      <c r="AH74" s="1"/>
    </row>
    <row r="75" spans="1:34" ht="14.1" customHeight="1" x14ac:dyDescent="0.2">
      <c r="A75" s="1"/>
      <c r="B75" s="60">
        <v>39</v>
      </c>
      <c r="C75" s="179"/>
      <c r="D75" s="180"/>
      <c r="E75" s="180"/>
      <c r="F75" s="180"/>
      <c r="G75" s="181"/>
      <c r="H75" s="95"/>
      <c r="I75" s="1"/>
      <c r="J75" s="97"/>
      <c r="K75" s="97"/>
      <c r="L75" s="1"/>
      <c r="M75" s="96"/>
      <c r="N75" s="70"/>
      <c r="O75" s="96"/>
      <c r="P75" s="70"/>
      <c r="Q75" s="96"/>
      <c r="R75" s="70"/>
      <c r="S75" s="96"/>
      <c r="T75" s="70"/>
      <c r="U75" s="96"/>
      <c r="V75" s="37"/>
      <c r="W75" s="54">
        <f t="shared" si="0"/>
        <v>0</v>
      </c>
      <c r="X75" s="4"/>
      <c r="Y75" s="202"/>
      <c r="Z75" s="202"/>
      <c r="AA75" s="202"/>
      <c r="AB75" s="202"/>
      <c r="AC75" s="202"/>
      <c r="AD75" s="202"/>
      <c r="AE75" s="202"/>
      <c r="AF75" s="202"/>
      <c r="AG75" s="202"/>
      <c r="AH75" s="1"/>
    </row>
    <row r="76" spans="1:34" ht="14.1" customHeight="1" x14ac:dyDescent="0.2">
      <c r="A76" s="1"/>
      <c r="B76" s="60">
        <v>40</v>
      </c>
      <c r="C76" s="179"/>
      <c r="D76" s="180"/>
      <c r="E76" s="180"/>
      <c r="F76" s="180"/>
      <c r="G76" s="181"/>
      <c r="H76" s="96"/>
      <c r="I76" s="1"/>
      <c r="J76" s="97"/>
      <c r="K76" s="97"/>
      <c r="L76" s="1"/>
      <c r="M76" s="96"/>
      <c r="N76" s="70"/>
      <c r="O76" s="96"/>
      <c r="P76" s="70"/>
      <c r="Q76" s="96"/>
      <c r="R76" s="70"/>
      <c r="S76" s="96"/>
      <c r="T76" s="70"/>
      <c r="U76" s="96"/>
      <c r="V76" s="37"/>
      <c r="W76" s="54">
        <f t="shared" si="0"/>
        <v>0</v>
      </c>
      <c r="X76" s="4"/>
      <c r="Y76" s="202"/>
      <c r="Z76" s="202"/>
      <c r="AA76" s="202"/>
      <c r="AB76" s="202"/>
      <c r="AC76" s="202"/>
      <c r="AD76" s="202"/>
      <c r="AE76" s="202"/>
      <c r="AF76" s="202"/>
      <c r="AG76" s="202"/>
      <c r="AH76" s="1"/>
    </row>
    <row r="77" spans="1:34" x14ac:dyDescent="0.2">
      <c r="A77" s="1"/>
      <c r="B77" s="4"/>
      <c r="C77" s="193" t="s">
        <v>60</v>
      </c>
      <c r="D77" s="194"/>
      <c r="E77" s="194"/>
      <c r="F77" s="194"/>
      <c r="G77" s="194"/>
      <c r="H77" s="68">
        <f>SUM(H37:H76)</f>
        <v>182859</v>
      </c>
      <c r="I77" s="1"/>
      <c r="J77" s="195"/>
      <c r="K77" s="195"/>
      <c r="L77" s="1"/>
      <c r="M77" s="68">
        <f>SUM(M37:M76)</f>
        <v>67593</v>
      </c>
      <c r="N77" s="71"/>
      <c r="O77" s="68">
        <f>SUM(O37:O76)</f>
        <v>78846</v>
      </c>
      <c r="P77" s="71"/>
      <c r="Q77" s="68">
        <f>SUM(Q37:Q76)</f>
        <v>14147</v>
      </c>
      <c r="R77" s="71"/>
      <c r="S77" s="68">
        <f>SUM(S37:S76)</f>
        <v>547</v>
      </c>
      <c r="T77" s="71"/>
      <c r="U77" s="68">
        <f>SUM(U37:U76)</f>
        <v>21726</v>
      </c>
      <c r="V77" s="37"/>
      <c r="W77" s="54">
        <f t="shared" si="0"/>
        <v>0</v>
      </c>
      <c r="X77" s="4"/>
      <c r="Y77" s="202"/>
      <c r="Z77" s="202"/>
      <c r="AA77" s="202"/>
      <c r="AB77" s="202"/>
      <c r="AC77" s="202"/>
      <c r="AD77" s="202"/>
      <c r="AE77" s="202"/>
      <c r="AF77" s="202"/>
      <c r="AG77" s="202"/>
      <c r="AH77" s="1"/>
    </row>
    <row r="78" spans="1:34" ht="12.6"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02"/>
      <c r="Z78" s="202"/>
      <c r="AA78" s="202"/>
      <c r="AB78" s="202"/>
      <c r="AC78" s="202"/>
      <c r="AD78" s="202"/>
      <c r="AE78" s="202"/>
      <c r="AF78" s="202"/>
      <c r="AG78" s="202"/>
      <c r="AH78" s="1"/>
    </row>
    <row r="79" spans="1:34" ht="15" x14ac:dyDescent="0.25">
      <c r="A79" s="1"/>
      <c r="B79" s="1"/>
      <c r="C79" s="190"/>
      <c r="D79" s="191"/>
      <c r="E79" s="191"/>
      <c r="F79" s="191"/>
      <c r="G79" s="191"/>
      <c r="H79" s="67"/>
      <c r="I79" s="66"/>
      <c r="J79" s="192"/>
      <c r="K79" s="192"/>
      <c r="L79" s="66"/>
      <c r="M79" s="67"/>
      <c r="N79" s="66"/>
      <c r="O79" s="67"/>
      <c r="P79" s="66"/>
      <c r="Q79" s="67"/>
      <c r="R79" s="66"/>
      <c r="S79" s="67"/>
      <c r="T79" s="66"/>
      <c r="U79" s="67"/>
      <c r="V79" s="55"/>
      <c r="W79" s="57">
        <f>SUM(M79+O79+Q79+S79+U79)</f>
        <v>0</v>
      </c>
      <c r="X79" s="4"/>
      <c r="Y79" s="202"/>
      <c r="Z79" s="202"/>
      <c r="AA79" s="202"/>
      <c r="AB79" s="202"/>
      <c r="AC79" s="202"/>
      <c r="AD79" s="202"/>
      <c r="AE79" s="202"/>
      <c r="AF79" s="202"/>
      <c r="AG79" s="202"/>
      <c r="AH79" s="1"/>
    </row>
    <row r="80" spans="1:34" ht="12.6"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196"/>
      <c r="Z80" s="196"/>
      <c r="AA80" s="196"/>
      <c r="AB80" s="196"/>
      <c r="AC80" s="196"/>
      <c r="AD80" s="196"/>
      <c r="AE80" s="196"/>
      <c r="AF80" s="196"/>
      <c r="AG80" s="196"/>
      <c r="AH80" s="1"/>
    </row>
    <row r="81" spans="1:34" ht="12.6"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6"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6"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6"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6"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4.1"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6"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6"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3.3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6"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23"/>
      <c r="Z110" s="123"/>
      <c r="AA110" s="123"/>
      <c r="AB110" s="123"/>
      <c r="AC110" s="123"/>
      <c r="AD110" s="123"/>
      <c r="AE110" s="123"/>
      <c r="AF110" s="123"/>
      <c r="AG110" s="123"/>
    </row>
    <row r="111" spans="1:34" ht="12.6" customHeight="1" x14ac:dyDescent="0.2">
      <c r="Y111" s="123"/>
      <c r="Z111" s="123"/>
      <c r="AA111" s="123"/>
      <c r="AB111" s="123"/>
      <c r="AC111" s="123"/>
      <c r="AD111" s="123"/>
      <c r="AE111" s="123"/>
      <c r="AF111" s="123"/>
      <c r="AG111" s="123"/>
    </row>
    <row r="112" spans="1:34" ht="12.6" customHeight="1" x14ac:dyDescent="0.2">
      <c r="Y112" s="123"/>
      <c r="Z112" s="123"/>
      <c r="AA112" s="123"/>
      <c r="AB112" s="123"/>
      <c r="AC112" s="123"/>
      <c r="AD112" s="123"/>
      <c r="AE112" s="123"/>
      <c r="AF112" s="123"/>
      <c r="AG112" s="123"/>
    </row>
    <row r="113" spans="4:5" ht="12.6" customHeight="1" x14ac:dyDescent="0.2"/>
    <row r="114" spans="4:5" ht="12.6" customHeight="1" x14ac:dyDescent="0.2"/>
    <row r="115" spans="4:5" ht="12.6" customHeight="1" x14ac:dyDescent="0.2"/>
    <row r="116" spans="4:5" ht="12.6" customHeight="1" x14ac:dyDescent="0.2"/>
    <row r="121" spans="4:5" x14ac:dyDescent="0.2">
      <c r="D121" s="88"/>
      <c r="E121" s="88" t="s">
        <v>61</v>
      </c>
    </row>
    <row r="122" spans="4:5" ht="63.75" x14ac:dyDescent="0.2">
      <c r="D122" s="88" t="s">
        <v>117</v>
      </c>
      <c r="E122" s="89">
        <f>H25</f>
        <v>182859</v>
      </c>
    </row>
    <row r="123" spans="4:5" ht="51" x14ac:dyDescent="0.2">
      <c r="D123" s="88" t="s">
        <v>102</v>
      </c>
      <c r="E123" s="89">
        <f>H26</f>
        <v>182859</v>
      </c>
    </row>
    <row r="124" spans="4:5" x14ac:dyDescent="0.2">
      <c r="D124" s="88" t="s">
        <v>48</v>
      </c>
      <c r="E124" s="89">
        <f>E122-E123</f>
        <v>0</v>
      </c>
    </row>
    <row r="129" spans="4:5" x14ac:dyDescent="0.2">
      <c r="D129" s="90"/>
      <c r="E129" s="90" t="s">
        <v>61</v>
      </c>
    </row>
    <row r="130" spans="4:5" ht="76.5" x14ac:dyDescent="0.2">
      <c r="D130" s="90" t="s">
        <v>118</v>
      </c>
      <c r="E130" s="91">
        <f>U25</f>
        <v>199959</v>
      </c>
    </row>
    <row r="131" spans="4:5" ht="51" x14ac:dyDescent="0.2">
      <c r="D131" s="90" t="s">
        <v>62</v>
      </c>
      <c r="E131" s="91">
        <f>U26</f>
        <v>0</v>
      </c>
    </row>
    <row r="132" spans="4:5" ht="51" x14ac:dyDescent="0.2">
      <c r="D132" s="90" t="s">
        <v>111</v>
      </c>
      <c r="E132" s="91">
        <f>U27</f>
        <v>0</v>
      </c>
    </row>
    <row r="133" spans="4:5" ht="38.25" x14ac:dyDescent="0.2">
      <c r="D133" s="90" t="s">
        <v>105</v>
      </c>
      <c r="E133" s="91">
        <f>U28</f>
        <v>199959</v>
      </c>
    </row>
    <row r="136" spans="4:5" ht="15" x14ac:dyDescent="0.25">
      <c r="D136" s="138" t="s">
        <v>63</v>
      </c>
      <c r="E136" s="12">
        <f>M77</f>
        <v>67593</v>
      </c>
    </row>
    <row r="137" spans="4:5" ht="15" x14ac:dyDescent="0.25">
      <c r="D137" s="138" t="s">
        <v>64</v>
      </c>
      <c r="E137" s="12">
        <f>O77</f>
        <v>78846</v>
      </c>
    </row>
    <row r="138" spans="4:5" ht="15" x14ac:dyDescent="0.25">
      <c r="D138" s="138" t="s">
        <v>65</v>
      </c>
      <c r="E138" s="12">
        <f>Q77</f>
        <v>14147</v>
      </c>
    </row>
    <row r="139" spans="4:5" ht="15" x14ac:dyDescent="0.25">
      <c r="D139" s="138" t="s">
        <v>66</v>
      </c>
      <c r="E139" s="12">
        <f>S77</f>
        <v>547</v>
      </c>
    </row>
    <row r="140" spans="4:5" ht="15" x14ac:dyDescent="0.25">
      <c r="D140" s="139" t="s">
        <v>58</v>
      </c>
      <c r="E140" s="31">
        <f>U77</f>
        <v>21726</v>
      </c>
    </row>
    <row r="142" spans="4:5" x14ac:dyDescent="0.2">
      <c r="E142" s="3" t="s">
        <v>61</v>
      </c>
    </row>
    <row r="143" spans="4:5" ht="51" x14ac:dyDescent="0.2">
      <c r="D143" s="90" t="s">
        <v>106</v>
      </c>
      <c r="E143" s="124">
        <f>AE25</f>
        <v>0</v>
      </c>
    </row>
    <row r="144" spans="4:5" x14ac:dyDescent="0.2">
      <c r="D144" s="3" t="s">
        <v>107</v>
      </c>
      <c r="E144" s="124">
        <f>AE26</f>
        <v>0</v>
      </c>
    </row>
    <row r="145" spans="4:5" x14ac:dyDescent="0.2">
      <c r="D145" s="3" t="s">
        <v>48</v>
      </c>
      <c r="E145" s="124">
        <f>AE27</f>
        <v>0</v>
      </c>
    </row>
    <row r="146" spans="4:5" ht="25.35" customHeight="1" x14ac:dyDescent="0.2">
      <c r="D146" s="90"/>
      <c r="E146" s="124"/>
    </row>
    <row r="147" spans="4:5" x14ac:dyDescent="0.2">
      <c r="E147" s="124"/>
    </row>
    <row r="148" spans="4:5" x14ac:dyDescent="0.2">
      <c r="D148" s="90"/>
      <c r="E148" s="124"/>
    </row>
  </sheetData>
  <sheetProtection algorithmName="SHA-512" hashValue="tlrlxPFftLDVroWhtNdj2MzyeEJO/ZalTWuBXJ63GNyujngG2ekX5XkFXNR6lAGXcIsWANVuT9rPolFs8lc4Fg==" saltValue="6+zJRAKmq2GTi1kidp85tg==" spinCount="100000" sheet="1" objects="1" scenarios="1" selectLockedCells="1" selectUnlockedCells="1"/>
  <mergeCells count="99">
    <mergeCell ref="A1:AH1"/>
    <mergeCell ref="E6:H6"/>
    <mergeCell ref="M6:U20"/>
    <mergeCell ref="E7:H7"/>
    <mergeCell ref="E8:H8"/>
    <mergeCell ref="E9:H9"/>
    <mergeCell ref="E10:H10"/>
    <mergeCell ref="E11:H11"/>
    <mergeCell ref="E12:H12"/>
    <mergeCell ref="E13:H13"/>
    <mergeCell ref="C26:G26"/>
    <mergeCell ref="O26:T26"/>
    <mergeCell ref="E14:H14"/>
    <mergeCell ref="E15:H15"/>
    <mergeCell ref="E16:H16"/>
    <mergeCell ref="E17:H17"/>
    <mergeCell ref="E18:H18"/>
    <mergeCell ref="E19:H19"/>
    <mergeCell ref="E20:H20"/>
    <mergeCell ref="C23:H23"/>
    <mergeCell ref="O23:T23"/>
    <mergeCell ref="C25:G25"/>
    <mergeCell ref="O25:T25"/>
    <mergeCell ref="C27:G27"/>
    <mergeCell ref="O27:T27"/>
    <mergeCell ref="O28:T28"/>
    <mergeCell ref="C34:H34"/>
    <mergeCell ref="Q35:T35"/>
    <mergeCell ref="C43:G43"/>
    <mergeCell ref="AD43:AF43"/>
    <mergeCell ref="Y36:AG36"/>
    <mergeCell ref="C37:G37"/>
    <mergeCell ref="Y37:AG37"/>
    <mergeCell ref="C38:G38"/>
    <mergeCell ref="Y38:AG39"/>
    <mergeCell ref="C39:G39"/>
    <mergeCell ref="C36:G36"/>
    <mergeCell ref="C40:G40"/>
    <mergeCell ref="C41:G41"/>
    <mergeCell ref="C42:G42"/>
    <mergeCell ref="Z42:AB42"/>
    <mergeCell ref="AD42:AF42"/>
    <mergeCell ref="C53:G53"/>
    <mergeCell ref="C44:G44"/>
    <mergeCell ref="C45:G45"/>
    <mergeCell ref="Y45:AG45"/>
    <mergeCell ref="C46:G46"/>
    <mergeCell ref="C47:G47"/>
    <mergeCell ref="C48:G48"/>
    <mergeCell ref="C49:G49"/>
    <mergeCell ref="C50:G50"/>
    <mergeCell ref="C51:G51"/>
    <mergeCell ref="C52:G52"/>
    <mergeCell ref="AB49:AD49"/>
    <mergeCell ref="AB52:AC52"/>
    <mergeCell ref="AE52:AF52"/>
    <mergeCell ref="Y80:AG80"/>
    <mergeCell ref="C57:G57"/>
    <mergeCell ref="Y60:AG60"/>
    <mergeCell ref="C58:G58"/>
    <mergeCell ref="Y61:AG62"/>
    <mergeCell ref="C59:G59"/>
    <mergeCell ref="C60:G60"/>
    <mergeCell ref="Y63:AG79"/>
    <mergeCell ref="C61:G61"/>
    <mergeCell ref="C62:G62"/>
    <mergeCell ref="C63:G63"/>
    <mergeCell ref="C75:G75"/>
    <mergeCell ref="C64:G64"/>
    <mergeCell ref="C65:G65"/>
    <mergeCell ref="C66:G66"/>
    <mergeCell ref="C67:G67"/>
    <mergeCell ref="C79:G79"/>
    <mergeCell ref="J79:K79"/>
    <mergeCell ref="C74:G74"/>
    <mergeCell ref="C76:G76"/>
    <mergeCell ref="C77:G77"/>
    <mergeCell ref="J77:K77"/>
    <mergeCell ref="C73:G73"/>
    <mergeCell ref="Y56:AG56"/>
    <mergeCell ref="C54:G54"/>
    <mergeCell ref="Y57:AG57"/>
    <mergeCell ref="C55:G55"/>
    <mergeCell ref="Y58:AG59"/>
    <mergeCell ref="C56:G56"/>
    <mergeCell ref="C68:G68"/>
    <mergeCell ref="C69:G69"/>
    <mergeCell ref="C70:G70"/>
    <mergeCell ref="C71:G71"/>
    <mergeCell ref="C72:G72"/>
    <mergeCell ref="AD54:AE54"/>
    <mergeCell ref="AC30:AE30"/>
    <mergeCell ref="Y53:AC55"/>
    <mergeCell ref="Y25:AD25"/>
    <mergeCell ref="Y26:AD26"/>
    <mergeCell ref="Y27:AD27"/>
    <mergeCell ref="Y28:AD28"/>
    <mergeCell ref="Y29:AD29"/>
    <mergeCell ref="Y46:AG48"/>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B52 AD54 AE52:AE53 AF53"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24</xdr:col>
                    <xdr:colOff>485775</xdr:colOff>
                    <xdr:row>39</xdr:row>
                    <xdr:rowOff>180975</xdr:rowOff>
                  </from>
                  <to>
                    <xdr:col>24</xdr:col>
                    <xdr:colOff>714375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24</xdr:col>
                    <xdr:colOff>485775</xdr:colOff>
                    <xdr:row>41</xdr:row>
                    <xdr:rowOff>180975</xdr:rowOff>
                  </from>
                  <to>
                    <xdr:col>24</xdr:col>
                    <xdr:colOff>714375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26</xdr:col>
                    <xdr:colOff>485775</xdr:colOff>
                    <xdr:row>48</xdr:row>
                    <xdr:rowOff>0</xdr:rowOff>
                  </from>
                  <to>
                    <xdr:col>26</xdr:col>
                    <xdr:colOff>714375</xdr:colOff>
                    <xdr:row>49</xdr:row>
                    <xdr:rowOff>0</xdr:rowOff>
                  </to>
                </anchor>
              </controlPr>
            </control>
          </mc:Choice>
        </mc:AlternateContent>
        <mc:AlternateContent xmlns:mc="http://schemas.openxmlformats.org/markup-compatibility/2006">
          <mc:Choice Requires="x14">
            <control shapeId="4106" r:id="rId13" name="Check Box 10">
              <controlPr locked="0" defaultSize="0" autoFill="0" autoLine="0" autoPict="0">
                <anchor moveWithCells="1">
                  <from>
                    <xdr:col>26</xdr:col>
                    <xdr:colOff>485775</xdr:colOff>
                    <xdr:row>48</xdr:row>
                    <xdr:rowOff>0</xdr:rowOff>
                  </from>
                  <to>
                    <xdr:col>26</xdr:col>
                    <xdr:colOff>714375</xdr:colOff>
                    <xdr:row>49</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29</xdr:col>
                    <xdr:colOff>485775</xdr:colOff>
                    <xdr:row>48</xdr:row>
                    <xdr:rowOff>0</xdr:rowOff>
                  </from>
                  <to>
                    <xdr:col>29</xdr:col>
                    <xdr:colOff>714375</xdr:colOff>
                    <xdr:row>49</xdr:row>
                    <xdr:rowOff>0</xdr:rowOff>
                  </to>
                </anchor>
              </controlPr>
            </control>
          </mc:Choice>
        </mc:AlternateContent>
        <mc:AlternateContent xmlns:mc="http://schemas.openxmlformats.org/markup-compatibility/2006">
          <mc:Choice Requires="x14">
            <control shapeId="4108" r:id="rId15" name="Check Box 12">
              <controlPr locked="0" defaultSize="0" autoFill="0" autoLine="0" autoPict="0">
                <anchor moveWithCells="1">
                  <from>
                    <xdr:col>29</xdr:col>
                    <xdr:colOff>485775</xdr:colOff>
                    <xdr:row>48</xdr:row>
                    <xdr:rowOff>0</xdr:rowOff>
                  </from>
                  <to>
                    <xdr:col>29</xdr:col>
                    <xdr:colOff>714375</xdr:colOff>
                    <xdr:row>49</xdr:row>
                    <xdr:rowOff>0</xdr:rowOff>
                  </to>
                </anchor>
              </controlPr>
            </control>
          </mc:Choice>
        </mc:AlternateContent>
        <mc:AlternateContent xmlns:mc="http://schemas.openxmlformats.org/markup-compatibility/2006">
          <mc:Choice Requires="x14">
            <control shapeId="4136" r:id="rId16" name="Check Box 40">
              <controlPr locked="0" defaultSize="0" autoFill="0" autoLine="0" autoPict="0">
                <anchor moveWithCells="1">
                  <from>
                    <xdr:col>19</xdr:col>
                    <xdr:colOff>104775</xdr:colOff>
                    <xdr:row>29</xdr:row>
                    <xdr:rowOff>28575</xdr:rowOff>
                  </from>
                  <to>
                    <xdr:col>20</xdr:col>
                    <xdr:colOff>219075</xdr:colOff>
                    <xdr:row>30</xdr:row>
                    <xdr:rowOff>0</xdr:rowOff>
                  </to>
                </anchor>
              </controlPr>
            </control>
          </mc:Choice>
        </mc:AlternateContent>
        <mc:AlternateContent xmlns:mc="http://schemas.openxmlformats.org/markup-compatibility/2006">
          <mc:Choice Requires="x14">
            <control shapeId="4137" r:id="rId17" name="Check Box 41">
              <controlPr locked="0" defaultSize="0" autoFill="0" autoLine="0" autoPict="0">
                <anchor moveWithCells="1">
                  <from>
                    <xdr:col>20</xdr:col>
                    <xdr:colOff>447675</xdr:colOff>
                    <xdr:row>29</xdr:row>
                    <xdr:rowOff>28575</xdr:rowOff>
                  </from>
                  <to>
                    <xdr:col>20</xdr:col>
                    <xdr:colOff>676275</xdr:colOff>
                    <xdr:row>29</xdr:row>
                    <xdr:rowOff>180975</xdr:rowOff>
                  </to>
                </anchor>
              </controlPr>
            </control>
          </mc:Choice>
        </mc:AlternateContent>
        <mc:AlternateContent xmlns:mc="http://schemas.openxmlformats.org/markup-compatibility/2006">
          <mc:Choice Requires="x14">
            <control shapeId="4140" r:id="rId18" name="Check Box 44">
              <controlPr locked="0" defaultSize="0" autoFill="0" autoLine="0" autoPict="0">
                <anchor moveWithCells="1">
                  <from>
                    <xdr:col>20</xdr:col>
                    <xdr:colOff>0</xdr:colOff>
                    <xdr:row>30</xdr:row>
                    <xdr:rowOff>28575</xdr:rowOff>
                  </from>
                  <to>
                    <xdr:col>20</xdr:col>
                    <xdr:colOff>219075</xdr:colOff>
                    <xdr:row>30</xdr:row>
                    <xdr:rowOff>180975</xdr:rowOff>
                  </to>
                </anchor>
              </controlPr>
            </control>
          </mc:Choice>
        </mc:AlternateContent>
        <mc:AlternateContent xmlns:mc="http://schemas.openxmlformats.org/markup-compatibility/2006">
          <mc:Choice Requires="x14">
            <control shapeId="4143" r:id="rId19" name="Check Box 47">
              <controlPr locked="0" defaultSize="0" autoFill="0" autoLine="0" autoPict="0">
                <anchor moveWithCells="1">
                  <from>
                    <xdr:col>20</xdr:col>
                    <xdr:colOff>447675</xdr:colOff>
                    <xdr:row>30</xdr:row>
                    <xdr:rowOff>28575</xdr:rowOff>
                  </from>
                  <to>
                    <xdr:col>20</xdr:col>
                    <xdr:colOff>676275</xdr:colOff>
                    <xdr:row>30</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37"/>
  <sheetViews>
    <sheetView topLeftCell="B1" zoomScale="80" zoomScaleNormal="80" zoomScaleSheetLayoutView="25" workbookViewId="0">
      <selection sqref="A1:AH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4.85546875" style="3" customWidth="1"/>
    <col min="14" max="14" width="1.5703125" style="3" customWidth="1"/>
    <col min="15" max="15" width="24.85546875" style="3" customWidth="1"/>
    <col min="16" max="16" width="1.5703125" style="3" customWidth="1"/>
    <col min="17" max="17" width="24.85546875" style="3" customWidth="1"/>
    <col min="18" max="18" width="1.5703125" style="3" customWidth="1"/>
    <col min="19" max="19" width="25" style="3" customWidth="1"/>
    <col min="20" max="20" width="1.5703125" style="3" customWidth="1"/>
    <col min="21" max="21" width="24.85546875" style="3" customWidth="1"/>
    <col min="22" max="22" width="1.5703125" style="3" customWidth="1"/>
    <col min="23" max="23" width="20.5703125" style="3" customWidth="1"/>
    <col min="24" max="33" width="11" style="3"/>
    <col min="34" max="34" width="12.5703125" style="3" customWidth="1"/>
    <col min="35" max="16384" width="11" style="3"/>
  </cols>
  <sheetData>
    <row r="1" spans="1:34" ht="56.25" x14ac:dyDescent="0.25">
      <c r="A1" s="233" t="s">
        <v>108</v>
      </c>
      <c r="B1" s="234"/>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row>
    <row r="2" spans="1:34" ht="14.8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8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6.1" customHeight="1" x14ac:dyDescent="0.4">
      <c r="A4" s="24"/>
      <c r="B4" s="25"/>
      <c r="C4" s="56" t="s">
        <v>31</v>
      </c>
      <c r="D4" s="25"/>
      <c r="E4" s="25"/>
      <c r="F4" s="25"/>
      <c r="G4" s="25"/>
      <c r="H4" s="26"/>
      <c r="I4" s="27"/>
      <c r="J4" s="27"/>
      <c r="K4" s="27"/>
      <c r="L4" s="27"/>
      <c r="M4" s="36" t="s">
        <v>89</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85" customHeight="1" x14ac:dyDescent="0.25">
      <c r="A6" s="1"/>
      <c r="B6" s="1"/>
      <c r="C6" s="33" t="s">
        <v>35</v>
      </c>
      <c r="D6" s="34"/>
      <c r="E6" s="293" t="s">
        <v>23</v>
      </c>
      <c r="F6" s="294"/>
      <c r="G6" s="294"/>
      <c r="H6" s="295"/>
      <c r="I6" s="35"/>
      <c r="J6" s="19"/>
      <c r="K6" s="18"/>
      <c r="L6" s="18"/>
      <c r="M6" s="292" t="s">
        <v>100</v>
      </c>
      <c r="N6" s="292"/>
      <c r="O6" s="292"/>
      <c r="P6" s="292"/>
      <c r="Q6" s="292"/>
      <c r="R6" s="292"/>
      <c r="S6" s="292"/>
      <c r="T6" s="292"/>
      <c r="U6" s="292"/>
      <c r="V6" s="1"/>
      <c r="W6" s="1"/>
      <c r="X6" s="1"/>
      <c r="Y6" s="1"/>
      <c r="Z6" s="1"/>
      <c r="AA6" s="1"/>
      <c r="AB6" s="1"/>
      <c r="AC6" s="1"/>
      <c r="AD6" s="1"/>
      <c r="AE6" s="1"/>
      <c r="AF6" s="1"/>
      <c r="AG6" s="4"/>
      <c r="AH6" s="4"/>
    </row>
    <row r="7" spans="1:34" ht="14.85" customHeight="1" x14ac:dyDescent="0.25">
      <c r="A7" s="1"/>
      <c r="B7" s="1"/>
      <c r="C7" s="33" t="s">
        <v>36</v>
      </c>
      <c r="D7" s="34"/>
      <c r="E7" s="293" t="s">
        <v>67</v>
      </c>
      <c r="F7" s="294"/>
      <c r="G7" s="294"/>
      <c r="H7" s="295"/>
      <c r="I7" s="35"/>
      <c r="J7" s="5"/>
      <c r="K7" s="5"/>
      <c r="L7" s="5"/>
      <c r="M7" s="292"/>
      <c r="N7" s="292"/>
      <c r="O7" s="292"/>
      <c r="P7" s="292"/>
      <c r="Q7" s="292"/>
      <c r="R7" s="292"/>
      <c r="S7" s="292"/>
      <c r="T7" s="292"/>
      <c r="U7" s="292"/>
      <c r="V7" s="1"/>
      <c r="W7" s="1"/>
      <c r="X7" s="1"/>
      <c r="Y7" s="1"/>
      <c r="Z7" s="1"/>
      <c r="AA7" s="1"/>
      <c r="AB7" s="1"/>
      <c r="AC7" s="1"/>
      <c r="AD7" s="1"/>
      <c r="AE7" s="1"/>
      <c r="AF7" s="1"/>
      <c r="AG7" s="4"/>
      <c r="AH7" s="4"/>
    </row>
    <row r="8" spans="1:34" ht="14.85" customHeight="1" x14ac:dyDescent="0.25">
      <c r="A8" s="1"/>
      <c r="B8" s="6"/>
      <c r="C8" s="33" t="s">
        <v>37</v>
      </c>
      <c r="D8" s="7"/>
      <c r="E8" s="293" t="s">
        <v>96</v>
      </c>
      <c r="F8" s="294"/>
      <c r="G8" s="294"/>
      <c r="H8" s="295"/>
      <c r="I8" s="35"/>
      <c r="J8" s="5"/>
      <c r="K8" s="5"/>
      <c r="L8" s="5"/>
      <c r="M8" s="292"/>
      <c r="N8" s="292"/>
      <c r="O8" s="292"/>
      <c r="P8" s="292"/>
      <c r="Q8" s="292"/>
      <c r="R8" s="292"/>
      <c r="S8" s="292"/>
      <c r="T8" s="292"/>
      <c r="U8" s="292"/>
      <c r="V8" s="1"/>
      <c r="W8" s="1"/>
      <c r="X8" s="1"/>
      <c r="Y8" s="1"/>
      <c r="Z8" s="1"/>
      <c r="AA8" s="1"/>
      <c r="AB8" s="1"/>
      <c r="AC8" s="1"/>
      <c r="AD8" s="1"/>
      <c r="AE8" s="1"/>
      <c r="AF8" s="1"/>
      <c r="AG8" s="4"/>
      <c r="AH8" s="4"/>
    </row>
    <row r="9" spans="1:34" ht="15" x14ac:dyDescent="0.25">
      <c r="A9" s="1"/>
      <c r="B9" s="8"/>
      <c r="C9" s="33" t="s">
        <v>38</v>
      </c>
      <c r="D9" s="7"/>
      <c r="E9" s="293" t="s">
        <v>97</v>
      </c>
      <c r="F9" s="294"/>
      <c r="G9" s="294"/>
      <c r="H9" s="295"/>
      <c r="I9" s="35"/>
      <c r="J9" s="5"/>
      <c r="K9" s="5"/>
      <c r="L9" s="5"/>
      <c r="M9" s="292"/>
      <c r="N9" s="292"/>
      <c r="O9" s="292"/>
      <c r="P9" s="292"/>
      <c r="Q9" s="292"/>
      <c r="R9" s="292"/>
      <c r="S9" s="292"/>
      <c r="T9" s="292"/>
      <c r="U9" s="292"/>
      <c r="V9" s="1"/>
      <c r="W9" s="1"/>
      <c r="X9" s="1"/>
      <c r="Y9" s="1"/>
      <c r="Z9" s="1"/>
      <c r="AA9" s="1"/>
      <c r="AB9" s="1"/>
      <c r="AC9" s="1"/>
      <c r="AD9" s="1"/>
      <c r="AE9" s="1"/>
      <c r="AF9" s="1"/>
      <c r="AG9" s="4"/>
      <c r="AH9" s="4"/>
    </row>
    <row r="10" spans="1:34" ht="15" x14ac:dyDescent="0.25">
      <c r="A10" s="1"/>
      <c r="B10" s="8"/>
      <c r="C10" s="33" t="s">
        <v>39</v>
      </c>
      <c r="D10" s="7"/>
      <c r="E10" s="293" t="s">
        <v>68</v>
      </c>
      <c r="F10" s="294"/>
      <c r="G10" s="294"/>
      <c r="H10" s="295"/>
      <c r="I10" s="35"/>
      <c r="J10" s="5"/>
      <c r="K10" s="5"/>
      <c r="L10" s="5"/>
      <c r="M10" s="292"/>
      <c r="N10" s="292"/>
      <c r="O10" s="292"/>
      <c r="P10" s="292"/>
      <c r="Q10" s="292"/>
      <c r="R10" s="292"/>
      <c r="S10" s="292"/>
      <c r="T10" s="292"/>
      <c r="U10" s="292"/>
      <c r="V10" s="1"/>
      <c r="W10" s="1"/>
      <c r="X10" s="1"/>
      <c r="Y10" s="1"/>
      <c r="Z10" s="1"/>
      <c r="AA10" s="1"/>
      <c r="AB10" s="1"/>
      <c r="AC10" s="1"/>
      <c r="AD10" s="1"/>
      <c r="AE10" s="1"/>
      <c r="AF10" s="1"/>
      <c r="AG10" s="4"/>
      <c r="AH10" s="4"/>
    </row>
    <row r="11" spans="1:34" ht="15" x14ac:dyDescent="0.25">
      <c r="A11" s="1"/>
      <c r="B11" s="8"/>
      <c r="C11" s="33" t="s">
        <v>40</v>
      </c>
      <c r="D11" s="7"/>
      <c r="E11" s="293" t="s">
        <v>69</v>
      </c>
      <c r="F11" s="294"/>
      <c r="G11" s="294"/>
      <c r="H11" s="295"/>
      <c r="I11" s="35"/>
      <c r="J11" s="5"/>
      <c r="K11" s="5"/>
      <c r="L11" s="5"/>
      <c r="M11" s="292"/>
      <c r="N11" s="292"/>
      <c r="O11" s="292"/>
      <c r="P11" s="292"/>
      <c r="Q11" s="292"/>
      <c r="R11" s="292"/>
      <c r="S11" s="292"/>
      <c r="T11" s="292"/>
      <c r="U11" s="292"/>
      <c r="V11" s="1"/>
      <c r="W11" s="1"/>
      <c r="X11" s="1"/>
      <c r="Y11" s="1"/>
      <c r="Z11" s="1"/>
      <c r="AA11" s="1"/>
      <c r="AB11" s="1"/>
      <c r="AC11" s="1"/>
      <c r="AD11" s="1"/>
      <c r="AE11" s="1"/>
      <c r="AF11" s="1"/>
      <c r="AG11" s="4"/>
      <c r="AH11" s="4"/>
    </row>
    <row r="12" spans="1:34" ht="15" x14ac:dyDescent="0.25">
      <c r="A12" s="1"/>
      <c r="B12" s="8"/>
      <c r="C12" s="33" t="s">
        <v>41</v>
      </c>
      <c r="D12" s="7"/>
      <c r="E12" s="293" t="s">
        <v>18</v>
      </c>
      <c r="F12" s="294"/>
      <c r="G12" s="294"/>
      <c r="H12" s="295"/>
      <c r="I12" s="35"/>
      <c r="J12" s="5"/>
      <c r="K12" s="5"/>
      <c r="L12" s="5"/>
      <c r="M12" s="292"/>
      <c r="N12" s="292"/>
      <c r="O12" s="292"/>
      <c r="P12" s="292"/>
      <c r="Q12" s="292"/>
      <c r="R12" s="292"/>
      <c r="S12" s="292"/>
      <c r="T12" s="292"/>
      <c r="U12" s="292"/>
      <c r="V12" s="1"/>
      <c r="W12" s="1"/>
      <c r="X12" s="1"/>
      <c r="Y12" s="1"/>
      <c r="Z12" s="1"/>
      <c r="AA12" s="1"/>
      <c r="AB12" s="1"/>
      <c r="AC12" s="1"/>
      <c r="AD12" s="1"/>
      <c r="AE12" s="1"/>
      <c r="AF12" s="1"/>
      <c r="AG12" s="4"/>
      <c r="AH12" s="4"/>
    </row>
    <row r="13" spans="1:34" ht="14.85" customHeight="1" x14ac:dyDescent="0.25">
      <c r="A13" s="1"/>
      <c r="B13" s="8"/>
      <c r="C13" s="33" t="s">
        <v>42</v>
      </c>
      <c r="D13" s="7"/>
      <c r="E13" s="293" t="s">
        <v>18</v>
      </c>
      <c r="F13" s="294"/>
      <c r="G13" s="294"/>
      <c r="H13" s="295"/>
      <c r="I13" s="35"/>
      <c r="J13" s="5"/>
      <c r="K13" s="5"/>
      <c r="L13" s="5"/>
      <c r="M13" s="292"/>
      <c r="N13" s="292"/>
      <c r="O13" s="292"/>
      <c r="P13" s="292"/>
      <c r="Q13" s="292"/>
      <c r="R13" s="292"/>
      <c r="S13" s="292"/>
      <c r="T13" s="292"/>
      <c r="U13" s="292"/>
      <c r="V13" s="1"/>
      <c r="W13" s="1"/>
      <c r="X13" s="1"/>
      <c r="Y13" s="1"/>
      <c r="Z13" s="1"/>
      <c r="AA13" s="1"/>
      <c r="AB13" s="1"/>
      <c r="AC13" s="1"/>
      <c r="AD13" s="1"/>
      <c r="AE13" s="1"/>
      <c r="AF13" s="1"/>
      <c r="AG13" s="4"/>
      <c r="AH13" s="4"/>
    </row>
    <row r="14" spans="1:34" ht="15" x14ac:dyDescent="0.25">
      <c r="A14" s="1"/>
      <c r="B14" s="8"/>
      <c r="C14" s="33" t="s">
        <v>43</v>
      </c>
      <c r="D14" s="7"/>
      <c r="E14" s="293" t="s">
        <v>18</v>
      </c>
      <c r="F14" s="294"/>
      <c r="G14" s="294"/>
      <c r="H14" s="295"/>
      <c r="I14" s="35"/>
      <c r="J14" s="5"/>
      <c r="K14" s="5"/>
      <c r="L14" s="5"/>
      <c r="M14" s="292"/>
      <c r="N14" s="292"/>
      <c r="O14" s="292"/>
      <c r="P14" s="292"/>
      <c r="Q14" s="292"/>
      <c r="R14" s="292"/>
      <c r="S14" s="292"/>
      <c r="T14" s="292"/>
      <c r="U14" s="292"/>
      <c r="V14" s="1"/>
      <c r="W14" s="1"/>
      <c r="X14" s="1"/>
      <c r="Y14" s="1"/>
      <c r="Z14" s="1"/>
      <c r="AA14" s="1"/>
      <c r="AB14" s="1"/>
      <c r="AC14" s="1"/>
      <c r="AD14" s="1"/>
      <c r="AE14" s="1"/>
      <c r="AF14" s="1"/>
      <c r="AG14" s="4"/>
      <c r="AH14" s="4"/>
    </row>
    <row r="15" spans="1:34" ht="15" x14ac:dyDescent="0.25">
      <c r="A15" s="1"/>
      <c r="B15" s="8"/>
      <c r="C15" s="33" t="s">
        <v>44</v>
      </c>
      <c r="D15" s="7"/>
      <c r="E15" s="293" t="s">
        <v>18</v>
      </c>
      <c r="F15" s="294"/>
      <c r="G15" s="294"/>
      <c r="H15" s="295"/>
      <c r="I15" s="35"/>
      <c r="J15" s="5"/>
      <c r="K15" s="5"/>
      <c r="L15" s="5"/>
      <c r="M15" s="292"/>
      <c r="N15" s="292"/>
      <c r="O15" s="292"/>
      <c r="P15" s="292"/>
      <c r="Q15" s="292"/>
      <c r="R15" s="292"/>
      <c r="S15" s="292"/>
      <c r="T15" s="292"/>
      <c r="U15" s="292"/>
      <c r="V15" s="1"/>
      <c r="W15" s="1"/>
      <c r="X15" s="1"/>
      <c r="Y15" s="1"/>
      <c r="Z15" s="1"/>
      <c r="AA15" s="1"/>
      <c r="AB15" s="1"/>
      <c r="AC15" s="1"/>
      <c r="AD15" s="1"/>
      <c r="AE15" s="1"/>
      <c r="AF15" s="1"/>
      <c r="AG15" s="4"/>
      <c r="AH15" s="4"/>
    </row>
    <row r="16" spans="1:34" ht="15" x14ac:dyDescent="0.25">
      <c r="A16" s="1"/>
      <c r="B16" s="8"/>
      <c r="C16" s="33" t="s">
        <v>45</v>
      </c>
      <c r="D16" s="7"/>
      <c r="E16" s="293" t="s">
        <v>18</v>
      </c>
      <c r="F16" s="294"/>
      <c r="G16" s="294"/>
      <c r="H16" s="295"/>
      <c r="I16" s="35"/>
      <c r="J16" s="5"/>
      <c r="K16" s="5"/>
      <c r="L16" s="5"/>
      <c r="M16" s="292"/>
      <c r="N16" s="292"/>
      <c r="O16" s="292"/>
      <c r="P16" s="292"/>
      <c r="Q16" s="292"/>
      <c r="R16" s="292"/>
      <c r="S16" s="292"/>
      <c r="T16" s="292"/>
      <c r="U16" s="292"/>
      <c r="V16" s="1"/>
      <c r="W16" s="1"/>
      <c r="X16" s="1"/>
      <c r="Y16" s="1"/>
      <c r="Z16" s="1"/>
      <c r="AA16" s="1"/>
      <c r="AB16" s="1"/>
      <c r="AC16" s="1"/>
      <c r="AD16" s="1"/>
      <c r="AE16" s="1"/>
      <c r="AF16" s="1"/>
      <c r="AG16" s="1"/>
      <c r="AH16" s="1"/>
    </row>
    <row r="17" spans="1:34" ht="14.85" customHeight="1" x14ac:dyDescent="0.25">
      <c r="A17" s="1"/>
      <c r="B17" s="8"/>
      <c r="C17" s="33" t="s">
        <v>46</v>
      </c>
      <c r="D17" s="7"/>
      <c r="E17" s="296" t="s">
        <v>16</v>
      </c>
      <c r="F17" s="294"/>
      <c r="G17" s="294"/>
      <c r="H17" s="295"/>
      <c r="I17" s="35"/>
      <c r="J17" s="5"/>
      <c r="K17" s="5"/>
      <c r="L17" s="5"/>
      <c r="M17" s="292"/>
      <c r="N17" s="292"/>
      <c r="O17" s="292"/>
      <c r="P17" s="292"/>
      <c r="Q17" s="292"/>
      <c r="R17" s="292"/>
      <c r="S17" s="292"/>
      <c r="T17" s="292"/>
      <c r="U17" s="292"/>
      <c r="V17" s="1"/>
      <c r="W17" s="1"/>
      <c r="X17" s="1"/>
      <c r="Y17" s="1"/>
      <c r="Z17" s="1"/>
      <c r="AA17" s="1"/>
      <c r="AB17" s="1"/>
      <c r="AC17" s="1"/>
      <c r="AD17" s="1"/>
      <c r="AE17" s="1"/>
      <c r="AF17" s="1"/>
      <c r="AG17" s="1"/>
      <c r="AH17" s="1"/>
    </row>
    <row r="18" spans="1:34" ht="15" x14ac:dyDescent="0.25">
      <c r="A18" s="1"/>
      <c r="B18" s="8"/>
      <c r="C18" s="33" t="s">
        <v>1</v>
      </c>
      <c r="D18" s="7"/>
      <c r="E18" s="296" t="s">
        <v>16</v>
      </c>
      <c r="F18" s="294"/>
      <c r="G18" s="294"/>
      <c r="H18" s="295"/>
      <c r="I18" s="35"/>
      <c r="J18" s="5"/>
      <c r="K18" s="5"/>
      <c r="L18" s="5"/>
      <c r="M18" s="292"/>
      <c r="N18" s="292"/>
      <c r="O18" s="292"/>
      <c r="P18" s="292"/>
      <c r="Q18" s="292"/>
      <c r="R18" s="292"/>
      <c r="S18" s="292"/>
      <c r="T18" s="292"/>
      <c r="U18" s="292"/>
      <c r="V18" s="1"/>
      <c r="W18" s="1"/>
      <c r="X18" s="1"/>
      <c r="Y18" s="1"/>
      <c r="Z18" s="1"/>
      <c r="AA18" s="1"/>
      <c r="AB18" s="1"/>
      <c r="AC18" s="1"/>
      <c r="AD18" s="1"/>
      <c r="AE18" s="1"/>
      <c r="AF18" s="1"/>
      <c r="AG18" s="1"/>
      <c r="AH18" s="1"/>
    </row>
    <row r="19" spans="1:34" ht="15" x14ac:dyDescent="0.25">
      <c r="A19" s="1"/>
      <c r="B19" s="7"/>
      <c r="C19" s="33" t="s">
        <v>2</v>
      </c>
      <c r="D19" s="15"/>
      <c r="E19" s="297" t="s">
        <v>98</v>
      </c>
      <c r="F19" s="298"/>
      <c r="G19" s="298"/>
      <c r="H19" s="298"/>
      <c r="I19" s="35"/>
      <c r="J19" s="5"/>
      <c r="K19" s="5"/>
      <c r="L19" s="5"/>
      <c r="M19" s="292"/>
      <c r="N19" s="292"/>
      <c r="O19" s="292"/>
      <c r="P19" s="292"/>
      <c r="Q19" s="292"/>
      <c r="R19" s="292"/>
      <c r="S19" s="292"/>
      <c r="T19" s="292"/>
      <c r="U19" s="292"/>
      <c r="V19" s="1"/>
      <c r="W19" s="1"/>
      <c r="X19" s="1"/>
      <c r="Y19" s="1"/>
      <c r="Z19" s="1"/>
      <c r="AA19" s="1"/>
      <c r="AB19" s="1"/>
      <c r="AC19" s="1"/>
      <c r="AD19" s="1"/>
      <c r="AE19" s="1"/>
      <c r="AF19" s="1"/>
      <c r="AG19" s="1"/>
      <c r="AH19" s="1"/>
    </row>
    <row r="20" spans="1:34" ht="15" x14ac:dyDescent="0.25">
      <c r="A20" s="1"/>
      <c r="B20" s="1"/>
      <c r="C20" s="33" t="s">
        <v>47</v>
      </c>
      <c r="D20" s="15"/>
      <c r="E20" s="298" t="s">
        <v>24</v>
      </c>
      <c r="F20" s="298"/>
      <c r="G20" s="298"/>
      <c r="H20" s="298"/>
      <c r="I20" s="35"/>
      <c r="J20" s="20"/>
      <c r="K20" s="20"/>
      <c r="L20" s="20"/>
      <c r="M20" s="292"/>
      <c r="N20" s="292"/>
      <c r="O20" s="292"/>
      <c r="P20" s="292"/>
      <c r="Q20" s="292"/>
      <c r="R20" s="292"/>
      <c r="S20" s="292"/>
      <c r="T20" s="292"/>
      <c r="U20" s="292"/>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row>
    <row r="22" spans="1:34" ht="14.85" customHeight="1" x14ac:dyDescent="0.2">
      <c r="A22" s="1"/>
      <c r="B22" s="1"/>
      <c r="C22" s="15"/>
      <c r="D22" s="15"/>
      <c r="E22" s="15"/>
      <c r="F22" s="15"/>
      <c r="G22" s="1"/>
      <c r="H22" s="1"/>
      <c r="I22" s="1"/>
      <c r="J22" s="19"/>
      <c r="K22" s="18"/>
      <c r="L22" s="18"/>
      <c r="M22" s="64"/>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222" t="s">
        <v>33</v>
      </c>
      <c r="D23" s="223"/>
      <c r="E23" s="223"/>
      <c r="F23" s="223"/>
      <c r="G23" s="223"/>
      <c r="H23" s="223"/>
      <c r="I23" s="1"/>
      <c r="J23" s="19"/>
      <c r="K23" s="18"/>
      <c r="L23" s="18"/>
      <c r="M23" s="18"/>
      <c r="N23" s="7"/>
      <c r="O23" s="222" t="s">
        <v>34</v>
      </c>
      <c r="P23" s="223"/>
      <c r="Q23" s="223"/>
      <c r="R23" s="223"/>
      <c r="S23" s="223"/>
      <c r="T23" s="223"/>
      <c r="U23" s="7"/>
      <c r="V23" s="1"/>
      <c r="W23" s="1"/>
      <c r="X23" s="1"/>
      <c r="Y23" s="140" t="s">
        <v>92</v>
      </c>
      <c r="Z23" s="133"/>
      <c r="AA23" s="133"/>
      <c r="AB23" s="133"/>
      <c r="AC23" s="133"/>
      <c r="AD23" s="133"/>
      <c r="AE23" s="116"/>
      <c r="AF23" s="116"/>
      <c r="AG23" s="116"/>
      <c r="AH23" s="116"/>
    </row>
    <row r="24" spans="1:34" ht="15" x14ac:dyDescent="0.25">
      <c r="A24" s="1"/>
      <c r="B24" s="1"/>
      <c r="C24" s="15"/>
      <c r="D24" s="15"/>
      <c r="E24" s="15"/>
      <c r="F24" s="15"/>
      <c r="G24" s="1"/>
      <c r="H24" s="1"/>
      <c r="I24" s="1"/>
      <c r="J24" s="16"/>
      <c r="K24" s="17"/>
      <c r="L24" s="17"/>
      <c r="M24" s="17"/>
      <c r="N24" s="5"/>
      <c r="O24" s="16"/>
      <c r="P24" s="20"/>
      <c r="Q24" s="20"/>
      <c r="R24" s="20"/>
      <c r="S24" s="20"/>
      <c r="T24" s="20"/>
      <c r="U24" s="18"/>
      <c r="V24" s="1"/>
      <c r="W24" s="1"/>
      <c r="X24" s="4"/>
      <c r="Y24" s="4"/>
      <c r="Z24" s="1"/>
      <c r="AA24" s="1"/>
      <c r="AB24" s="1"/>
      <c r="AC24" s="1"/>
      <c r="AD24" s="1"/>
      <c r="AE24" s="1"/>
      <c r="AF24" s="1"/>
      <c r="AG24" s="1"/>
      <c r="AH24" s="1"/>
    </row>
    <row r="25" spans="1:34" ht="15" customHeight="1" x14ac:dyDescent="0.25">
      <c r="A25" s="1"/>
      <c r="B25" s="1"/>
      <c r="C25" s="164" t="s">
        <v>101</v>
      </c>
      <c r="D25" s="166"/>
      <c r="E25" s="166"/>
      <c r="F25" s="166"/>
      <c r="G25" s="165"/>
      <c r="H25" s="73">
        <v>85900</v>
      </c>
      <c r="I25" s="1"/>
      <c r="J25" s="16"/>
      <c r="K25" s="17"/>
      <c r="L25" s="17"/>
      <c r="M25" s="17"/>
      <c r="N25" s="5"/>
      <c r="O25" s="164" t="s">
        <v>103</v>
      </c>
      <c r="P25" s="165"/>
      <c r="Q25" s="165"/>
      <c r="R25" s="165"/>
      <c r="S25" s="165"/>
      <c r="T25" s="165"/>
      <c r="U25" s="74">
        <v>330750</v>
      </c>
      <c r="V25" s="1"/>
      <c r="W25" s="1"/>
      <c r="X25" s="4"/>
      <c r="Y25" s="144" t="s">
        <v>106</v>
      </c>
      <c r="Z25" s="145"/>
      <c r="AA25" s="145"/>
      <c r="AB25" s="145"/>
      <c r="AC25" s="145"/>
      <c r="AD25" s="146"/>
      <c r="AE25" s="121">
        <v>40953.86</v>
      </c>
      <c r="AF25" s="116"/>
      <c r="AG25" s="1"/>
      <c r="AH25" s="1"/>
    </row>
    <row r="26" spans="1:34" ht="15" customHeight="1" x14ac:dyDescent="0.25">
      <c r="A26" s="1"/>
      <c r="B26" s="1"/>
      <c r="C26" s="164" t="s">
        <v>102</v>
      </c>
      <c r="D26" s="166"/>
      <c r="E26" s="166"/>
      <c r="F26" s="166"/>
      <c r="G26" s="165"/>
      <c r="H26" s="68">
        <f>H77</f>
        <v>161591</v>
      </c>
      <c r="I26" s="1"/>
      <c r="J26" s="16"/>
      <c r="K26" s="17"/>
      <c r="L26" s="17"/>
      <c r="M26" s="17"/>
      <c r="N26" s="5"/>
      <c r="O26" s="164" t="s">
        <v>49</v>
      </c>
      <c r="P26" s="165"/>
      <c r="Q26" s="165"/>
      <c r="R26" s="165"/>
      <c r="S26" s="165"/>
      <c r="T26" s="165"/>
      <c r="U26" s="74"/>
      <c r="V26" s="1"/>
      <c r="W26" s="1"/>
      <c r="X26" s="4"/>
      <c r="Y26" s="144" t="s">
        <v>107</v>
      </c>
      <c r="Z26" s="145"/>
      <c r="AA26" s="145"/>
      <c r="AB26" s="145"/>
      <c r="AC26" s="145"/>
      <c r="AD26" s="146"/>
      <c r="AE26" s="73">
        <v>77495</v>
      </c>
      <c r="AF26" s="116"/>
      <c r="AG26" s="1"/>
      <c r="AH26" s="1"/>
    </row>
    <row r="27" spans="1:34" ht="15" customHeight="1" x14ac:dyDescent="0.25">
      <c r="A27" s="1"/>
      <c r="B27" s="1"/>
      <c r="C27" s="164" t="s">
        <v>48</v>
      </c>
      <c r="D27" s="166"/>
      <c r="E27" s="166"/>
      <c r="F27" s="166"/>
      <c r="G27" s="165"/>
      <c r="H27" s="68">
        <f>H25-H26</f>
        <v>-75691</v>
      </c>
      <c r="I27" s="1"/>
      <c r="J27" s="16"/>
      <c r="K27" s="17"/>
      <c r="L27" s="17"/>
      <c r="M27" s="17"/>
      <c r="N27" s="5"/>
      <c r="O27" s="164" t="s">
        <v>104</v>
      </c>
      <c r="P27" s="166"/>
      <c r="Q27" s="166"/>
      <c r="R27" s="166"/>
      <c r="S27" s="165"/>
      <c r="T27" s="165"/>
      <c r="U27" s="75">
        <f>H27</f>
        <v>-75691</v>
      </c>
      <c r="V27" s="1"/>
      <c r="W27" s="1"/>
      <c r="X27" s="4"/>
      <c r="Y27" s="144" t="s">
        <v>48</v>
      </c>
      <c r="Z27" s="145"/>
      <c r="AA27" s="145"/>
      <c r="AB27" s="145"/>
      <c r="AC27" s="145"/>
      <c r="AD27" s="146"/>
      <c r="AE27" s="156">
        <f>AE26-AE25</f>
        <v>36541.14</v>
      </c>
      <c r="AF27" s="116"/>
      <c r="AG27" s="1"/>
      <c r="AH27" s="1"/>
    </row>
    <row r="28" spans="1:34" ht="15" customHeight="1" x14ac:dyDescent="0.25">
      <c r="A28" s="1"/>
      <c r="B28" s="1"/>
      <c r="C28" s="15"/>
      <c r="D28" s="15"/>
      <c r="E28" s="15"/>
      <c r="F28" s="15"/>
      <c r="G28" s="1"/>
      <c r="H28" s="1"/>
      <c r="I28" s="1"/>
      <c r="J28" s="16"/>
      <c r="K28" s="17"/>
      <c r="L28" s="17"/>
      <c r="M28" s="17"/>
      <c r="N28" s="5"/>
      <c r="O28" s="164" t="s">
        <v>105</v>
      </c>
      <c r="P28" s="166"/>
      <c r="Q28" s="166"/>
      <c r="R28" s="166"/>
      <c r="S28" s="165"/>
      <c r="T28" s="165"/>
      <c r="U28" s="75">
        <f>U25-(-1*U27)</f>
        <v>255059</v>
      </c>
      <c r="V28" s="1"/>
      <c r="W28" s="1"/>
      <c r="X28" s="4"/>
      <c r="Y28" s="167"/>
      <c r="Z28" s="236"/>
      <c r="AA28" s="236"/>
      <c r="AB28" s="236"/>
      <c r="AC28" s="236"/>
      <c r="AD28" s="236"/>
      <c r="AE28" s="155"/>
      <c r="AF28" s="147"/>
      <c r="AG28" s="1"/>
      <c r="AH28" s="1"/>
    </row>
    <row r="29" spans="1:34" ht="15" customHeight="1" x14ac:dyDescent="0.25">
      <c r="A29" s="1"/>
      <c r="B29" s="1"/>
      <c r="C29" s="15"/>
      <c r="D29" s="15"/>
      <c r="E29" s="15"/>
      <c r="F29" s="15"/>
      <c r="G29" s="1"/>
      <c r="H29" s="1"/>
      <c r="I29" s="1"/>
      <c r="J29" s="16"/>
      <c r="K29" s="17"/>
      <c r="L29" s="17"/>
      <c r="M29" s="17"/>
      <c r="N29" s="5"/>
      <c r="O29" s="16"/>
      <c r="P29" s="21"/>
      <c r="Q29" s="21"/>
      <c r="R29" s="21"/>
      <c r="S29" s="20"/>
      <c r="T29" s="20"/>
      <c r="U29" s="18"/>
      <c r="V29" s="1"/>
      <c r="W29" s="1"/>
      <c r="X29" s="147"/>
      <c r="Y29" s="152"/>
      <c r="Z29" s="153"/>
      <c r="AA29" s="153"/>
      <c r="AB29" s="153"/>
      <c r="AC29" s="153"/>
      <c r="AD29" s="153"/>
      <c r="AE29" s="154"/>
      <c r="AF29" s="147"/>
      <c r="AG29" s="1"/>
      <c r="AH29" s="1"/>
    </row>
    <row r="30" spans="1:34" ht="15" customHeight="1" x14ac:dyDescent="0.25">
      <c r="A30" s="1"/>
      <c r="B30" s="1"/>
      <c r="C30" s="15"/>
      <c r="D30" s="15"/>
      <c r="E30" s="15"/>
      <c r="F30" s="15"/>
      <c r="G30" s="1"/>
      <c r="H30" s="1"/>
      <c r="I30" s="1"/>
      <c r="J30" s="117"/>
      <c r="K30" s="17"/>
      <c r="L30" s="17"/>
      <c r="M30" s="17"/>
      <c r="N30" s="5"/>
      <c r="O30" s="275" t="s">
        <v>83</v>
      </c>
      <c r="P30" s="275"/>
      <c r="Q30" s="275"/>
      <c r="R30" s="275"/>
      <c r="S30" s="275"/>
      <c r="T30" s="275"/>
      <c r="U30" s="134" t="s">
        <v>87</v>
      </c>
      <c r="V30" s="1"/>
      <c r="W30" s="1"/>
      <c r="X30" s="147"/>
      <c r="Y30" s="116" t="s">
        <v>93</v>
      </c>
      <c r="Z30" s="116"/>
      <c r="AA30" s="116"/>
      <c r="AB30" s="116"/>
      <c r="AC30" s="238" t="s">
        <v>25</v>
      </c>
      <c r="AD30" s="239"/>
      <c r="AE30" s="240"/>
      <c r="AF30" s="147"/>
      <c r="AG30" s="1"/>
      <c r="AH30" s="1"/>
    </row>
    <row r="31" spans="1:34" ht="15" customHeight="1" x14ac:dyDescent="0.25">
      <c r="A31" s="1"/>
      <c r="B31" s="1"/>
      <c r="C31" s="15"/>
      <c r="D31" s="15"/>
      <c r="E31" s="15"/>
      <c r="F31" s="15"/>
      <c r="G31" s="1"/>
      <c r="H31" s="1"/>
      <c r="I31" s="1"/>
      <c r="J31" s="117"/>
      <c r="K31" s="17"/>
      <c r="L31" s="17"/>
      <c r="M31" s="17"/>
      <c r="N31" s="5"/>
      <c r="O31" s="128" t="s">
        <v>91</v>
      </c>
      <c r="P31" s="129"/>
      <c r="Q31" s="129"/>
      <c r="R31" s="129"/>
      <c r="S31" s="130"/>
      <c r="T31" s="130"/>
      <c r="U31" s="134" t="s">
        <v>87</v>
      </c>
      <c r="V31" s="1"/>
      <c r="W31" s="1"/>
      <c r="X31" s="4"/>
      <c r="Y31" s="116"/>
      <c r="Z31" s="1"/>
      <c r="AA31" s="1"/>
      <c r="AB31" s="1"/>
      <c r="AC31" s="116"/>
      <c r="AD31" s="116"/>
      <c r="AE31" s="116"/>
      <c r="AF31" s="1"/>
      <c r="AG31" s="1"/>
      <c r="AH31" s="1"/>
    </row>
    <row r="32" spans="1:34" ht="15" customHeight="1" x14ac:dyDescent="0.25">
      <c r="A32" s="1"/>
      <c r="B32" s="1"/>
      <c r="C32" s="15"/>
      <c r="D32" s="15"/>
      <c r="E32" s="15"/>
      <c r="F32" s="15"/>
      <c r="G32" s="1"/>
      <c r="H32" s="1"/>
      <c r="I32" s="1"/>
      <c r="J32" s="117"/>
      <c r="K32" s="17"/>
      <c r="L32" s="17"/>
      <c r="M32" s="17"/>
      <c r="N32" s="5"/>
      <c r="O32" s="117"/>
      <c r="P32" s="119"/>
      <c r="Q32" s="119"/>
      <c r="R32" s="119"/>
      <c r="S32" s="20"/>
      <c r="T32" s="20"/>
      <c r="U32" s="118"/>
      <c r="V32" s="1"/>
      <c r="W32" s="1"/>
      <c r="X32" s="4"/>
      <c r="Y32" s="116"/>
      <c r="Z32" s="116"/>
      <c r="AA32" s="116"/>
      <c r="AB32" s="116"/>
      <c r="AC32" s="116"/>
      <c r="AD32" s="116"/>
      <c r="AE32" s="116"/>
      <c r="AF32" s="116"/>
      <c r="AG32" s="1"/>
      <c r="AH32" s="1"/>
    </row>
    <row r="33" spans="1:34" ht="15" customHeight="1" x14ac:dyDescent="0.25">
      <c r="A33" s="1"/>
      <c r="B33" s="1"/>
      <c r="C33" s="15"/>
      <c r="D33" s="15"/>
      <c r="E33" s="15"/>
      <c r="F33" s="15"/>
      <c r="G33" s="1"/>
      <c r="H33" s="1"/>
      <c r="I33" s="1"/>
      <c r="J33" s="117"/>
      <c r="K33" s="17"/>
      <c r="L33" s="17"/>
      <c r="M33" s="17"/>
      <c r="N33" s="5"/>
      <c r="O33" s="117"/>
      <c r="P33" s="119"/>
      <c r="Q33" s="119"/>
      <c r="R33" s="119"/>
      <c r="S33" s="20"/>
      <c r="T33" s="20"/>
      <c r="U33" s="118"/>
      <c r="V33" s="1"/>
      <c r="W33" s="1"/>
      <c r="X33" s="4"/>
      <c r="Y33" s="147"/>
      <c r="Z33" s="116"/>
      <c r="AA33" s="116"/>
      <c r="AB33" s="116"/>
      <c r="AC33" s="116"/>
      <c r="AD33" s="116"/>
      <c r="AE33" s="116"/>
      <c r="AF33" s="116"/>
      <c r="AG33" s="1"/>
      <c r="AH33" s="1"/>
    </row>
    <row r="34" spans="1:34" ht="26.1" customHeight="1" x14ac:dyDescent="0.3">
      <c r="A34" s="1"/>
      <c r="B34" s="1"/>
      <c r="C34" s="222" t="s">
        <v>109</v>
      </c>
      <c r="D34" s="223"/>
      <c r="E34" s="223"/>
      <c r="F34" s="223"/>
      <c r="G34" s="223"/>
      <c r="H34" s="223"/>
      <c r="I34" s="1"/>
      <c r="J34" s="16"/>
      <c r="K34" s="17"/>
      <c r="L34" s="17"/>
      <c r="M34" s="17"/>
      <c r="N34" s="5"/>
      <c r="O34" s="16"/>
      <c r="P34" s="21"/>
      <c r="Q34" s="21"/>
      <c r="R34" s="21"/>
      <c r="S34" s="20"/>
      <c r="T34" s="20"/>
      <c r="U34" s="18"/>
      <c r="V34" s="1"/>
      <c r="W34" s="1"/>
      <c r="X34" s="4"/>
      <c r="Y34" s="4"/>
      <c r="Z34" s="116"/>
      <c r="AA34" s="1"/>
      <c r="AB34" s="1"/>
      <c r="AC34" s="1"/>
      <c r="AD34" s="237"/>
      <c r="AE34" s="237"/>
      <c r="AF34" s="237"/>
      <c r="AG34" s="1"/>
      <c r="AH34" s="1"/>
    </row>
    <row r="35" spans="1:34" ht="15" x14ac:dyDescent="0.25">
      <c r="A35" s="1"/>
      <c r="B35" s="1"/>
      <c r="C35" s="1"/>
      <c r="D35" s="1"/>
      <c r="E35" s="1"/>
      <c r="F35" s="1"/>
      <c r="G35" s="1"/>
      <c r="H35" s="1"/>
      <c r="I35" s="1"/>
      <c r="J35" s="1"/>
      <c r="K35" s="1"/>
      <c r="L35" s="1"/>
      <c r="M35" s="1"/>
      <c r="N35" s="1"/>
      <c r="O35" s="4"/>
      <c r="P35" s="4"/>
      <c r="Q35" s="224"/>
      <c r="R35" s="276"/>
      <c r="S35" s="276"/>
      <c r="T35" s="276"/>
      <c r="U35" s="4"/>
      <c r="V35" s="1"/>
      <c r="W35" s="1"/>
      <c r="X35" s="4"/>
      <c r="Y35" s="1"/>
      <c r="Z35" s="1"/>
      <c r="AA35" s="1"/>
      <c r="AB35" s="1"/>
      <c r="AC35" s="1"/>
      <c r="AD35" s="1"/>
      <c r="AE35" s="1"/>
      <c r="AF35" s="1"/>
      <c r="AG35" s="1"/>
      <c r="AH35" s="1"/>
    </row>
    <row r="36" spans="1:34" ht="26.25" x14ac:dyDescent="0.2">
      <c r="A36" s="1"/>
      <c r="B36" s="58"/>
      <c r="C36" s="214" t="s">
        <v>52</v>
      </c>
      <c r="D36" s="215"/>
      <c r="E36" s="215"/>
      <c r="F36" s="215"/>
      <c r="G36" s="216"/>
      <c r="H36" s="22" t="s">
        <v>53</v>
      </c>
      <c r="I36" s="9"/>
      <c r="J36" s="22" t="s">
        <v>88</v>
      </c>
      <c r="K36" s="22" t="s">
        <v>6</v>
      </c>
      <c r="L36" s="9"/>
      <c r="M36" s="23" t="s">
        <v>54</v>
      </c>
      <c r="N36" s="2"/>
      <c r="O36" s="23" t="s">
        <v>55</v>
      </c>
      <c r="P36" s="2"/>
      <c r="Q36" s="23" t="s">
        <v>56</v>
      </c>
      <c r="R36" s="2"/>
      <c r="S36" s="23" t="s">
        <v>57</v>
      </c>
      <c r="T36" s="2"/>
      <c r="U36" s="22" t="s">
        <v>58</v>
      </c>
      <c r="V36" s="1"/>
      <c r="W36" s="63" t="s">
        <v>59</v>
      </c>
      <c r="X36" s="4"/>
      <c r="Y36" s="208" t="s">
        <v>70</v>
      </c>
      <c r="Z36" s="241"/>
      <c r="AA36" s="241"/>
      <c r="AB36" s="241"/>
      <c r="AC36" s="241"/>
      <c r="AD36" s="241"/>
      <c r="AE36" s="241"/>
      <c r="AF36" s="241"/>
      <c r="AG36" s="242"/>
      <c r="AH36" s="1"/>
    </row>
    <row r="37" spans="1:34" ht="14.1" customHeight="1" x14ac:dyDescent="0.2">
      <c r="A37" s="1"/>
      <c r="B37" s="61">
        <v>1</v>
      </c>
      <c r="C37" s="289" t="s">
        <v>94</v>
      </c>
      <c r="D37" s="290"/>
      <c r="E37" s="290"/>
      <c r="F37" s="290"/>
      <c r="G37" s="291"/>
      <c r="H37" s="72">
        <v>70000</v>
      </c>
      <c r="I37" s="1"/>
      <c r="J37" s="53" t="s">
        <v>17</v>
      </c>
      <c r="K37" s="53"/>
      <c r="L37" s="1"/>
      <c r="M37" s="69"/>
      <c r="N37" s="70"/>
      <c r="O37" s="69">
        <v>60000</v>
      </c>
      <c r="P37" s="70"/>
      <c r="Q37" s="69"/>
      <c r="R37" s="70"/>
      <c r="S37" s="69">
        <v>10000</v>
      </c>
      <c r="T37" s="70"/>
      <c r="U37" s="69"/>
      <c r="V37" s="37"/>
      <c r="W37" s="54">
        <f>H37 - (M37+O37+Q37+S37+U37)</f>
        <v>0</v>
      </c>
      <c r="X37" s="4"/>
      <c r="Y37" s="243"/>
      <c r="Z37" s="244"/>
      <c r="AA37" s="244"/>
      <c r="AB37" s="244"/>
      <c r="AC37" s="244"/>
      <c r="AD37" s="244"/>
      <c r="AE37" s="244"/>
      <c r="AF37" s="244"/>
      <c r="AG37" s="245"/>
      <c r="AH37" s="1"/>
    </row>
    <row r="38" spans="1:34" ht="14.1" customHeight="1" x14ac:dyDescent="0.2">
      <c r="A38" s="1"/>
      <c r="B38" s="62">
        <v>2</v>
      </c>
      <c r="C38" s="289" t="s">
        <v>79</v>
      </c>
      <c r="D38" s="290"/>
      <c r="E38" s="290"/>
      <c r="F38" s="290"/>
      <c r="G38" s="291"/>
      <c r="H38" s="72">
        <v>68991</v>
      </c>
      <c r="I38" s="1"/>
      <c r="J38" s="53" t="s">
        <v>17</v>
      </c>
      <c r="K38" s="53"/>
      <c r="L38" s="1"/>
      <c r="M38" s="69">
        <v>31917</v>
      </c>
      <c r="N38" s="70"/>
      <c r="O38" s="69"/>
      <c r="P38" s="70"/>
      <c r="Q38" s="69">
        <v>532</v>
      </c>
      <c r="R38" s="70"/>
      <c r="S38" s="69"/>
      <c r="T38" s="70"/>
      <c r="U38" s="69">
        <v>36542</v>
      </c>
      <c r="V38" s="37"/>
      <c r="W38" s="54">
        <f>H38 - (M38+O38+Q38+S38+U38)</f>
        <v>0</v>
      </c>
      <c r="X38" s="4"/>
      <c r="Y38" s="246" t="s">
        <v>113</v>
      </c>
      <c r="Z38" s="247"/>
      <c r="AA38" s="247"/>
      <c r="AB38" s="247"/>
      <c r="AC38" s="247"/>
      <c r="AD38" s="247"/>
      <c r="AE38" s="247"/>
      <c r="AF38" s="247"/>
      <c r="AG38" s="248"/>
      <c r="AH38" s="1"/>
    </row>
    <row r="39" spans="1:34" ht="14.1" customHeight="1" x14ac:dyDescent="0.2">
      <c r="A39" s="1"/>
      <c r="B39" s="62">
        <v>3</v>
      </c>
      <c r="C39" s="289" t="s">
        <v>80</v>
      </c>
      <c r="D39" s="290"/>
      <c r="E39" s="290"/>
      <c r="F39" s="290"/>
      <c r="G39" s="291"/>
      <c r="H39" s="72">
        <v>12500</v>
      </c>
      <c r="I39" s="1"/>
      <c r="J39" s="53"/>
      <c r="K39" s="53" t="s">
        <v>17</v>
      </c>
      <c r="L39" s="1"/>
      <c r="M39" s="69">
        <v>6250</v>
      </c>
      <c r="N39" s="70"/>
      <c r="O39" s="69"/>
      <c r="P39" s="70"/>
      <c r="Q39" s="69"/>
      <c r="R39" s="70"/>
      <c r="S39" s="69">
        <v>6250</v>
      </c>
      <c r="T39" s="70"/>
      <c r="U39" s="69"/>
      <c r="V39" s="37"/>
      <c r="W39" s="55">
        <v>0</v>
      </c>
      <c r="X39" s="4"/>
      <c r="Y39" s="249"/>
      <c r="Z39" s="250"/>
      <c r="AA39" s="250"/>
      <c r="AB39" s="250"/>
      <c r="AC39" s="250"/>
      <c r="AD39" s="250"/>
      <c r="AE39" s="250"/>
      <c r="AF39" s="250"/>
      <c r="AG39" s="251"/>
      <c r="AH39" s="1"/>
    </row>
    <row r="40" spans="1:34" ht="14.1" customHeight="1" x14ac:dyDescent="0.2">
      <c r="A40" s="1"/>
      <c r="B40" s="62">
        <v>4</v>
      </c>
      <c r="C40" s="289" t="s">
        <v>81</v>
      </c>
      <c r="D40" s="299"/>
      <c r="E40" s="299"/>
      <c r="F40" s="299"/>
      <c r="G40" s="300"/>
      <c r="H40" s="72">
        <v>5500</v>
      </c>
      <c r="I40" s="1"/>
      <c r="J40" s="53"/>
      <c r="K40" s="53" t="s">
        <v>17</v>
      </c>
      <c r="L40" s="1"/>
      <c r="M40" s="69">
        <v>5500</v>
      </c>
      <c r="N40" s="70"/>
      <c r="O40" s="69"/>
      <c r="P40" s="70"/>
      <c r="Q40" s="69"/>
      <c r="R40" s="70"/>
      <c r="S40" s="69"/>
      <c r="T40" s="70"/>
      <c r="U40" s="69"/>
      <c r="V40" s="37"/>
      <c r="W40" s="54">
        <f t="shared" ref="W40:W76" si="0">H40 - (M40+O40+Q40+S40+U40)</f>
        <v>0</v>
      </c>
      <c r="X40" s="4"/>
      <c r="Y40" s="51"/>
      <c r="Z40" s="38"/>
      <c r="AA40" s="38"/>
      <c r="AB40" s="38"/>
      <c r="AC40" s="38"/>
      <c r="AD40" s="38"/>
      <c r="AE40" s="38"/>
      <c r="AF40" s="38"/>
      <c r="AG40" s="39"/>
      <c r="AH40" s="1"/>
    </row>
    <row r="41" spans="1:34" ht="14.1" customHeight="1" x14ac:dyDescent="0.2">
      <c r="A41" s="1"/>
      <c r="B41" s="62">
        <v>5</v>
      </c>
      <c r="C41" s="289" t="s">
        <v>82</v>
      </c>
      <c r="D41" s="290"/>
      <c r="E41" s="290"/>
      <c r="F41" s="290"/>
      <c r="G41" s="291"/>
      <c r="H41" s="72">
        <v>2500</v>
      </c>
      <c r="I41" s="1"/>
      <c r="J41" s="53"/>
      <c r="K41" s="53" t="s">
        <v>17</v>
      </c>
      <c r="L41" s="1"/>
      <c r="M41" s="69">
        <v>2500</v>
      </c>
      <c r="N41" s="70"/>
      <c r="O41" s="69"/>
      <c r="P41" s="70"/>
      <c r="Q41" s="69"/>
      <c r="R41" s="70"/>
      <c r="S41" s="69"/>
      <c r="T41" s="70"/>
      <c r="U41" s="69"/>
      <c r="V41" s="37"/>
      <c r="W41" s="54">
        <f t="shared" si="0"/>
        <v>0</v>
      </c>
      <c r="X41" s="4"/>
      <c r="Y41" s="44"/>
      <c r="Z41" s="38" t="s">
        <v>71</v>
      </c>
      <c r="AA41" s="38"/>
      <c r="AB41" s="38"/>
      <c r="AC41" s="38"/>
      <c r="AD41" s="38" t="s">
        <v>77</v>
      </c>
      <c r="AE41" s="38"/>
      <c r="AF41" s="43"/>
      <c r="AG41" s="40"/>
      <c r="AH41" s="1"/>
    </row>
    <row r="42" spans="1:34" ht="14.1" customHeight="1" x14ac:dyDescent="0.2">
      <c r="A42" s="1"/>
      <c r="B42" s="62">
        <v>6</v>
      </c>
      <c r="C42" s="289" t="s">
        <v>95</v>
      </c>
      <c r="D42" s="290"/>
      <c r="E42" s="290"/>
      <c r="F42" s="290"/>
      <c r="G42" s="291"/>
      <c r="H42" s="72">
        <v>2100</v>
      </c>
      <c r="I42" s="1"/>
      <c r="J42" s="53" t="s">
        <v>17</v>
      </c>
      <c r="K42" s="53"/>
      <c r="L42" s="1"/>
      <c r="M42" s="69"/>
      <c r="N42" s="70"/>
      <c r="O42" s="69">
        <v>2100</v>
      </c>
      <c r="P42" s="70"/>
      <c r="Q42" s="69"/>
      <c r="R42" s="70"/>
      <c r="S42" s="69"/>
      <c r="T42" s="70"/>
      <c r="U42" s="69"/>
      <c r="V42" s="37"/>
      <c r="W42" s="54">
        <f t="shared" si="0"/>
        <v>0</v>
      </c>
      <c r="X42" s="4"/>
      <c r="Y42" s="44"/>
      <c r="Z42" s="217"/>
      <c r="AA42" s="252"/>
      <c r="AB42" s="252"/>
      <c r="AC42" s="45"/>
      <c r="AD42" s="253" t="s">
        <v>25</v>
      </c>
      <c r="AE42" s="254"/>
      <c r="AF42" s="255"/>
      <c r="AG42" s="40"/>
      <c r="AH42" s="1"/>
    </row>
    <row r="43" spans="1:34" ht="14.1" customHeight="1" x14ac:dyDescent="0.2">
      <c r="A43" s="1"/>
      <c r="B43" s="62">
        <v>7</v>
      </c>
      <c r="C43" s="289"/>
      <c r="D43" s="290"/>
      <c r="E43" s="290"/>
      <c r="F43" s="290"/>
      <c r="G43" s="291"/>
      <c r="H43" s="72"/>
      <c r="I43" s="1"/>
      <c r="J43" s="53"/>
      <c r="K43" s="53"/>
      <c r="L43" s="1"/>
      <c r="M43" s="69"/>
      <c r="N43" s="70"/>
      <c r="O43" s="69"/>
      <c r="P43" s="70"/>
      <c r="Q43" s="69"/>
      <c r="R43" s="70"/>
      <c r="S43" s="69"/>
      <c r="T43" s="70"/>
      <c r="U43" s="69"/>
      <c r="V43" s="37"/>
      <c r="W43" s="54">
        <f t="shared" si="0"/>
        <v>0</v>
      </c>
      <c r="X43" s="4"/>
      <c r="Y43" s="44"/>
      <c r="Z43" s="125" t="s">
        <v>72</v>
      </c>
      <c r="AA43" s="127"/>
      <c r="AB43" s="127"/>
      <c r="AC43" s="38"/>
      <c r="AD43" s="206"/>
      <c r="AE43" s="206"/>
      <c r="AF43" s="206"/>
      <c r="AG43" s="40"/>
      <c r="AH43" s="1"/>
    </row>
    <row r="44" spans="1:34" ht="14.1" customHeight="1" x14ac:dyDescent="0.2">
      <c r="A44" s="1"/>
      <c r="B44" s="62">
        <v>8</v>
      </c>
      <c r="C44" s="289"/>
      <c r="D44" s="290"/>
      <c r="E44" s="290"/>
      <c r="F44" s="290"/>
      <c r="G44" s="291"/>
      <c r="H44" s="72"/>
      <c r="I44" s="1"/>
      <c r="J44" s="53"/>
      <c r="K44" s="53"/>
      <c r="L44" s="1"/>
      <c r="M44" s="69"/>
      <c r="N44" s="70"/>
      <c r="O44" s="69"/>
      <c r="P44" s="70"/>
      <c r="Q44" s="69"/>
      <c r="R44" s="70"/>
      <c r="S44" s="69"/>
      <c r="T44" s="70"/>
      <c r="U44" s="69"/>
      <c r="V44" s="37"/>
      <c r="W44" s="54">
        <f t="shared" si="0"/>
        <v>0</v>
      </c>
      <c r="X44" s="4"/>
      <c r="Y44" s="44"/>
      <c r="Z44" s="41"/>
      <c r="AA44" s="41"/>
      <c r="AB44" s="41"/>
      <c r="AC44" s="41"/>
      <c r="AD44" s="41"/>
      <c r="AE44" s="41"/>
      <c r="AF44" s="41"/>
      <c r="AG44" s="40"/>
      <c r="AH44" s="1"/>
    </row>
    <row r="45" spans="1:34" ht="14.1" customHeight="1" x14ac:dyDescent="0.2">
      <c r="A45" s="1"/>
      <c r="B45" s="62">
        <v>9</v>
      </c>
      <c r="C45" s="289"/>
      <c r="D45" s="290"/>
      <c r="E45" s="290"/>
      <c r="F45" s="290"/>
      <c r="G45" s="291"/>
      <c r="H45" s="72"/>
      <c r="I45" s="1"/>
      <c r="J45" s="53"/>
      <c r="K45" s="53"/>
      <c r="L45" s="1"/>
      <c r="M45" s="69"/>
      <c r="N45" s="70"/>
      <c r="O45" s="69"/>
      <c r="P45" s="70"/>
      <c r="Q45" s="69"/>
      <c r="R45" s="70"/>
      <c r="S45" s="69"/>
      <c r="T45" s="70"/>
      <c r="U45" s="69"/>
      <c r="V45" s="37"/>
      <c r="W45" s="54">
        <f t="shared" si="0"/>
        <v>0</v>
      </c>
      <c r="X45" s="4"/>
      <c r="Y45" s="243"/>
      <c r="Z45" s="244"/>
      <c r="AA45" s="244"/>
      <c r="AB45" s="244"/>
      <c r="AC45" s="244"/>
      <c r="AD45" s="244"/>
      <c r="AE45" s="244"/>
      <c r="AF45" s="244"/>
      <c r="AG45" s="245"/>
      <c r="AH45" s="1"/>
    </row>
    <row r="46" spans="1:34" ht="14.1" customHeight="1" x14ac:dyDescent="0.2">
      <c r="A46" s="1"/>
      <c r="B46" s="62">
        <v>10</v>
      </c>
      <c r="C46" s="289"/>
      <c r="D46" s="290"/>
      <c r="E46" s="290"/>
      <c r="F46" s="290"/>
      <c r="G46" s="291"/>
      <c r="H46" s="72"/>
      <c r="I46" s="1"/>
      <c r="J46" s="53"/>
      <c r="K46" s="53"/>
      <c r="L46" s="1"/>
      <c r="M46" s="69"/>
      <c r="N46" s="70"/>
      <c r="O46" s="69"/>
      <c r="P46" s="70"/>
      <c r="Q46" s="69"/>
      <c r="R46" s="70"/>
      <c r="S46" s="69"/>
      <c r="T46" s="70"/>
      <c r="U46" s="69"/>
      <c r="V46" s="37"/>
      <c r="W46" s="54">
        <f t="shared" si="0"/>
        <v>0</v>
      </c>
      <c r="X46" s="4"/>
      <c r="Y46" s="170" t="s">
        <v>114</v>
      </c>
      <c r="Z46" s="171"/>
      <c r="AA46" s="171"/>
      <c r="AB46" s="171"/>
      <c r="AC46" s="171"/>
      <c r="AD46" s="171"/>
      <c r="AE46" s="171"/>
      <c r="AF46" s="171"/>
      <c r="AG46" s="172"/>
      <c r="AH46" s="1"/>
    </row>
    <row r="47" spans="1:34" ht="14.1" customHeight="1" x14ac:dyDescent="0.2">
      <c r="A47" s="1"/>
      <c r="B47" s="62">
        <v>11</v>
      </c>
      <c r="C47" s="289"/>
      <c r="D47" s="290"/>
      <c r="E47" s="290"/>
      <c r="F47" s="290"/>
      <c r="G47" s="291"/>
      <c r="H47" s="72"/>
      <c r="I47" s="1"/>
      <c r="J47" s="53"/>
      <c r="K47" s="53"/>
      <c r="L47" s="1"/>
      <c r="M47" s="69"/>
      <c r="N47" s="70"/>
      <c r="O47" s="69"/>
      <c r="P47" s="70"/>
      <c r="Q47" s="69"/>
      <c r="R47" s="70"/>
      <c r="S47" s="69"/>
      <c r="T47" s="70"/>
      <c r="U47" s="69"/>
      <c r="V47" s="37"/>
      <c r="W47" s="54">
        <f t="shared" si="0"/>
        <v>0</v>
      </c>
      <c r="X47" s="4"/>
      <c r="Y47" s="173"/>
      <c r="Z47" s="174"/>
      <c r="AA47" s="174"/>
      <c r="AB47" s="174"/>
      <c r="AC47" s="174"/>
      <c r="AD47" s="174"/>
      <c r="AE47" s="174"/>
      <c r="AF47" s="174"/>
      <c r="AG47" s="175"/>
      <c r="AH47" s="1"/>
    </row>
    <row r="48" spans="1:34" ht="14.1" customHeight="1" x14ac:dyDescent="0.2">
      <c r="A48" s="1"/>
      <c r="B48" s="62">
        <v>12</v>
      </c>
      <c r="C48" s="289"/>
      <c r="D48" s="290"/>
      <c r="E48" s="290"/>
      <c r="F48" s="290"/>
      <c r="G48" s="291"/>
      <c r="H48" s="72"/>
      <c r="I48" s="1"/>
      <c r="J48" s="53"/>
      <c r="K48" s="53"/>
      <c r="L48" s="1"/>
      <c r="M48" s="69"/>
      <c r="N48" s="70"/>
      <c r="O48" s="69"/>
      <c r="P48" s="70"/>
      <c r="Q48" s="69"/>
      <c r="R48" s="70"/>
      <c r="S48" s="69"/>
      <c r="T48" s="70"/>
      <c r="U48" s="69"/>
      <c r="V48" s="37"/>
      <c r="W48" s="54">
        <f t="shared" si="0"/>
        <v>0</v>
      </c>
      <c r="X48" s="4"/>
      <c r="Y48" s="176"/>
      <c r="Z48" s="177"/>
      <c r="AA48" s="177"/>
      <c r="AB48" s="177"/>
      <c r="AC48" s="177"/>
      <c r="AD48" s="177"/>
      <c r="AE48" s="177"/>
      <c r="AF48" s="177"/>
      <c r="AG48" s="178"/>
      <c r="AH48" s="1"/>
    </row>
    <row r="49" spans="1:34" ht="14.1" customHeight="1" x14ac:dyDescent="0.25">
      <c r="A49" s="1"/>
      <c r="B49" s="62">
        <v>13</v>
      </c>
      <c r="C49" s="289"/>
      <c r="D49" s="290"/>
      <c r="E49" s="290"/>
      <c r="F49" s="290"/>
      <c r="G49" s="291"/>
      <c r="H49" s="72"/>
      <c r="I49" s="1"/>
      <c r="J49" s="53"/>
      <c r="K49" s="53"/>
      <c r="L49" s="1"/>
      <c r="M49" s="69"/>
      <c r="N49" s="70"/>
      <c r="O49" s="69"/>
      <c r="P49" s="70"/>
      <c r="Q49" s="69"/>
      <c r="R49" s="70"/>
      <c r="S49" s="69"/>
      <c r="T49" s="70"/>
      <c r="U49" s="69"/>
      <c r="V49" s="37"/>
      <c r="W49" s="54">
        <f t="shared" si="0"/>
        <v>0</v>
      </c>
      <c r="X49" s="4"/>
      <c r="Y49" s="44"/>
      <c r="Z49" s="38" t="s">
        <v>73</v>
      </c>
      <c r="AA49" s="38"/>
      <c r="AB49" s="270" t="s">
        <v>85</v>
      </c>
      <c r="AC49" s="270"/>
      <c r="AD49" s="270"/>
      <c r="AE49" s="100" t="s">
        <v>76</v>
      </c>
      <c r="AF49" s="38"/>
      <c r="AG49" s="46"/>
      <c r="AH49" s="1"/>
    </row>
    <row r="50" spans="1:34" ht="14.1" customHeight="1" x14ac:dyDescent="0.25">
      <c r="A50" s="1"/>
      <c r="B50" s="62">
        <v>14</v>
      </c>
      <c r="C50" s="289"/>
      <c r="D50" s="290"/>
      <c r="E50" s="290"/>
      <c r="F50" s="290"/>
      <c r="G50" s="291"/>
      <c r="H50" s="72"/>
      <c r="I50" s="1"/>
      <c r="J50" s="53"/>
      <c r="K50" s="53"/>
      <c r="L50" s="1"/>
      <c r="M50" s="69"/>
      <c r="N50" s="70"/>
      <c r="O50" s="69"/>
      <c r="P50" s="70"/>
      <c r="Q50" s="69"/>
      <c r="R50" s="70"/>
      <c r="S50" s="69"/>
      <c r="T50" s="70"/>
      <c r="U50" s="69"/>
      <c r="V50" s="37"/>
      <c r="W50" s="54">
        <f t="shared" si="0"/>
        <v>0</v>
      </c>
      <c r="X50" s="4"/>
      <c r="Y50" s="44"/>
      <c r="Z50" s="38" t="s">
        <v>74</v>
      </c>
      <c r="AA50" s="47"/>
      <c r="AB50" s="116" t="s">
        <v>90</v>
      </c>
      <c r="AC50" s="135"/>
      <c r="AD50" s="136"/>
      <c r="AE50" s="99" t="s">
        <v>75</v>
      </c>
      <c r="AF50" s="38"/>
      <c r="AG50" s="48"/>
      <c r="AH50" s="1"/>
    </row>
    <row r="51" spans="1:34" ht="14.1" customHeight="1" x14ac:dyDescent="0.25">
      <c r="A51" s="1"/>
      <c r="B51" s="62">
        <v>15</v>
      </c>
      <c r="C51" s="289"/>
      <c r="D51" s="290"/>
      <c r="E51" s="290"/>
      <c r="F51" s="290"/>
      <c r="G51" s="291"/>
      <c r="H51" s="72"/>
      <c r="I51" s="1"/>
      <c r="J51" s="53"/>
      <c r="K51" s="53"/>
      <c r="L51" s="1"/>
      <c r="M51" s="69"/>
      <c r="N51" s="70"/>
      <c r="O51" s="69"/>
      <c r="P51" s="70"/>
      <c r="Q51" s="69"/>
      <c r="R51" s="70"/>
      <c r="S51" s="69"/>
      <c r="T51" s="70"/>
      <c r="U51" s="69"/>
      <c r="V51" s="37"/>
      <c r="W51" s="54">
        <f t="shared" si="0"/>
        <v>0</v>
      </c>
      <c r="X51" s="4"/>
      <c r="Y51" s="49"/>
      <c r="Z51" s="47"/>
      <c r="AA51" s="47"/>
      <c r="AB51" s="38" t="s">
        <v>75</v>
      </c>
      <c r="AC51" s="1"/>
      <c r="AD51" s="47"/>
      <c r="AE51" s="1"/>
      <c r="AF51" s="1"/>
      <c r="AG51" s="48"/>
      <c r="AH51" s="1"/>
    </row>
    <row r="52" spans="1:34" ht="14.1" customHeight="1" x14ac:dyDescent="0.25">
      <c r="A52" s="1"/>
      <c r="B52" s="62">
        <v>16</v>
      </c>
      <c r="C52" s="289"/>
      <c r="D52" s="290"/>
      <c r="E52" s="290"/>
      <c r="F52" s="290"/>
      <c r="G52" s="291"/>
      <c r="H52" s="72"/>
      <c r="I52" s="1"/>
      <c r="J52" s="53"/>
      <c r="K52" s="53"/>
      <c r="L52" s="1"/>
      <c r="M52" s="69"/>
      <c r="N52" s="70"/>
      <c r="O52" s="69"/>
      <c r="P52" s="70"/>
      <c r="Q52" s="69"/>
      <c r="R52" s="70"/>
      <c r="S52" s="69"/>
      <c r="T52" s="70"/>
      <c r="U52" s="69"/>
      <c r="V52" s="37"/>
      <c r="W52" s="54">
        <f t="shared" si="0"/>
        <v>0</v>
      </c>
      <c r="X52" s="4"/>
      <c r="Y52" s="49"/>
      <c r="Z52" s="47"/>
      <c r="AA52" s="47"/>
      <c r="AB52" s="122"/>
      <c r="AC52" s="52"/>
      <c r="AD52" s="47"/>
      <c r="AE52" s="122"/>
      <c r="AF52" s="52"/>
      <c r="AG52" s="120"/>
      <c r="AH52" s="1"/>
    </row>
    <row r="53" spans="1:34" ht="14.1" customHeight="1" x14ac:dyDescent="0.25">
      <c r="A53" s="1"/>
      <c r="B53" s="62">
        <v>17</v>
      </c>
      <c r="C53" s="289"/>
      <c r="D53" s="290"/>
      <c r="E53" s="290"/>
      <c r="F53" s="290"/>
      <c r="G53" s="291"/>
      <c r="H53" s="72"/>
      <c r="I53" s="1"/>
      <c r="J53" s="53"/>
      <c r="K53" s="53"/>
      <c r="L53" s="1"/>
      <c r="M53" s="69"/>
      <c r="N53" s="70"/>
      <c r="O53" s="69"/>
      <c r="P53" s="70"/>
      <c r="Q53" s="69"/>
      <c r="R53" s="70"/>
      <c r="S53" s="69"/>
      <c r="T53" s="70"/>
      <c r="U53" s="69"/>
      <c r="V53" s="37"/>
      <c r="W53" s="54">
        <f t="shared" si="0"/>
        <v>0</v>
      </c>
      <c r="X53" s="4"/>
      <c r="Y53" s="271" t="s">
        <v>84</v>
      </c>
      <c r="Z53" s="272"/>
      <c r="AA53" s="272"/>
      <c r="AB53" s="272"/>
      <c r="AC53" s="272"/>
      <c r="AD53" s="137"/>
      <c r="AE53" s="114"/>
      <c r="AF53" s="115"/>
      <c r="AG53" s="120"/>
      <c r="AH53" s="1"/>
    </row>
    <row r="54" spans="1:34" ht="14.1" customHeight="1" x14ac:dyDescent="0.25">
      <c r="A54" s="1"/>
      <c r="B54" s="62">
        <v>18</v>
      </c>
      <c r="C54" s="289"/>
      <c r="D54" s="290"/>
      <c r="E54" s="290"/>
      <c r="F54" s="290"/>
      <c r="G54" s="291"/>
      <c r="H54" s="72"/>
      <c r="I54" s="1"/>
      <c r="J54" s="53"/>
      <c r="K54" s="53"/>
      <c r="L54" s="1"/>
      <c r="M54" s="69"/>
      <c r="N54" s="70"/>
      <c r="O54" s="69"/>
      <c r="P54" s="70"/>
      <c r="Q54" s="69"/>
      <c r="R54" s="70"/>
      <c r="S54" s="69"/>
      <c r="T54" s="70"/>
      <c r="U54" s="69"/>
      <c r="V54" s="37"/>
      <c r="W54" s="54">
        <f t="shared" si="0"/>
        <v>0</v>
      </c>
      <c r="X54" s="4"/>
      <c r="Y54" s="271"/>
      <c r="Z54" s="272"/>
      <c r="AA54" s="272"/>
      <c r="AB54" s="272"/>
      <c r="AC54" s="272"/>
      <c r="AD54" s="268"/>
      <c r="AE54" s="269"/>
      <c r="AF54" s="115"/>
      <c r="AG54" s="120"/>
      <c r="AH54" s="1"/>
    </row>
    <row r="55" spans="1:34" ht="14.1" customHeight="1" x14ac:dyDescent="0.2">
      <c r="A55" s="1"/>
      <c r="B55" s="62">
        <v>19</v>
      </c>
      <c r="C55" s="289"/>
      <c r="D55" s="290"/>
      <c r="E55" s="290"/>
      <c r="F55" s="290"/>
      <c r="G55" s="291"/>
      <c r="H55" s="72"/>
      <c r="I55" s="1"/>
      <c r="J55" s="53"/>
      <c r="K55" s="53"/>
      <c r="L55" s="1"/>
      <c r="M55" s="69"/>
      <c r="N55" s="70"/>
      <c r="O55" s="69"/>
      <c r="P55" s="70"/>
      <c r="Q55" s="69"/>
      <c r="R55" s="70"/>
      <c r="S55" s="69"/>
      <c r="T55" s="70"/>
      <c r="U55" s="69"/>
      <c r="V55" s="37"/>
      <c r="W55" s="54">
        <f t="shared" si="0"/>
        <v>0</v>
      </c>
      <c r="X55" s="4"/>
      <c r="Y55" s="273"/>
      <c r="Z55" s="274"/>
      <c r="AA55" s="274"/>
      <c r="AB55" s="274"/>
      <c r="AC55" s="274"/>
      <c r="AD55" s="135"/>
      <c r="AE55" s="42"/>
      <c r="AF55" s="50"/>
      <c r="AG55" s="40"/>
      <c r="AH55" s="1"/>
    </row>
    <row r="56" spans="1:34" ht="14.1" customHeight="1" x14ac:dyDescent="0.2">
      <c r="A56" s="1"/>
      <c r="B56" s="62">
        <v>20</v>
      </c>
      <c r="C56" s="289"/>
      <c r="D56" s="290"/>
      <c r="E56" s="290"/>
      <c r="F56" s="290"/>
      <c r="G56" s="291"/>
      <c r="H56" s="72"/>
      <c r="I56" s="1"/>
      <c r="J56" s="53"/>
      <c r="K56" s="53"/>
      <c r="L56" s="1"/>
      <c r="M56" s="69"/>
      <c r="N56" s="70"/>
      <c r="O56" s="69"/>
      <c r="P56" s="70"/>
      <c r="Q56" s="69"/>
      <c r="R56" s="70"/>
      <c r="S56" s="69"/>
      <c r="T56" s="70"/>
      <c r="U56" s="69"/>
      <c r="V56" s="37"/>
      <c r="W56" s="54">
        <f t="shared" si="0"/>
        <v>0</v>
      </c>
      <c r="X56" s="4"/>
      <c r="Y56" s="243"/>
      <c r="Z56" s="244"/>
      <c r="AA56" s="244"/>
      <c r="AB56" s="244"/>
      <c r="AC56" s="244"/>
      <c r="AD56" s="244"/>
      <c r="AE56" s="244"/>
      <c r="AF56" s="244"/>
      <c r="AG56" s="245"/>
      <c r="AH56" s="1"/>
    </row>
    <row r="57" spans="1:34" ht="14.1" customHeight="1" x14ac:dyDescent="0.2">
      <c r="A57" s="1"/>
      <c r="B57" s="59">
        <v>21</v>
      </c>
      <c r="C57" s="289"/>
      <c r="D57" s="290"/>
      <c r="E57" s="290"/>
      <c r="F57" s="290"/>
      <c r="G57" s="291"/>
      <c r="H57" s="69"/>
      <c r="I57" s="1"/>
      <c r="J57" s="53"/>
      <c r="K57" s="53"/>
      <c r="L57" s="1"/>
      <c r="M57" s="69"/>
      <c r="N57" s="70"/>
      <c r="O57" s="69"/>
      <c r="P57" s="70"/>
      <c r="Q57" s="69"/>
      <c r="R57" s="70"/>
      <c r="S57" s="69"/>
      <c r="T57" s="70"/>
      <c r="U57" s="69"/>
      <c r="V57" s="37"/>
      <c r="W57" s="54">
        <f t="shared" si="0"/>
        <v>0</v>
      </c>
      <c r="X57" s="4"/>
      <c r="Y57" s="259" t="s">
        <v>50</v>
      </c>
      <c r="Z57" s="260"/>
      <c r="AA57" s="260"/>
      <c r="AB57" s="260"/>
      <c r="AC57" s="260"/>
      <c r="AD57" s="260"/>
      <c r="AE57" s="260"/>
      <c r="AF57" s="260"/>
      <c r="AG57" s="261"/>
      <c r="AH57" s="1"/>
    </row>
    <row r="58" spans="1:34" ht="14.1" customHeight="1" x14ac:dyDescent="0.2">
      <c r="A58" s="1"/>
      <c r="B58" s="60">
        <v>22</v>
      </c>
      <c r="C58" s="289"/>
      <c r="D58" s="290"/>
      <c r="E58" s="290"/>
      <c r="F58" s="290"/>
      <c r="G58" s="291"/>
      <c r="H58" s="69"/>
      <c r="I58" s="1"/>
      <c r="J58" s="53"/>
      <c r="K58" s="53"/>
      <c r="L58" s="1"/>
      <c r="M58" s="69"/>
      <c r="N58" s="70"/>
      <c r="O58" s="69"/>
      <c r="P58" s="70"/>
      <c r="Q58" s="69"/>
      <c r="R58" s="70"/>
      <c r="S58" s="69"/>
      <c r="T58" s="70"/>
      <c r="U58" s="69"/>
      <c r="V58" s="37"/>
      <c r="W58" s="54">
        <f t="shared" si="0"/>
        <v>0</v>
      </c>
      <c r="X58" s="4"/>
      <c r="Y58" s="262"/>
      <c r="Z58" s="263"/>
      <c r="AA58" s="263"/>
      <c r="AB58" s="263"/>
      <c r="AC58" s="263"/>
      <c r="AD58" s="263"/>
      <c r="AE58" s="263"/>
      <c r="AF58" s="263"/>
      <c r="AG58" s="264"/>
      <c r="AH58" s="1"/>
    </row>
    <row r="59" spans="1:34" ht="14.25" customHeight="1" x14ac:dyDescent="0.2">
      <c r="A59" s="1"/>
      <c r="B59" s="60">
        <v>23</v>
      </c>
      <c r="C59" s="289"/>
      <c r="D59" s="290"/>
      <c r="E59" s="290"/>
      <c r="F59" s="290"/>
      <c r="G59" s="291"/>
      <c r="H59" s="69"/>
      <c r="I59" s="1"/>
      <c r="J59" s="53"/>
      <c r="K59" s="53"/>
      <c r="L59" s="1"/>
      <c r="M59" s="69"/>
      <c r="N59" s="70"/>
      <c r="O59" s="69"/>
      <c r="P59" s="70"/>
      <c r="Q59" s="69"/>
      <c r="R59" s="70"/>
      <c r="S59" s="69"/>
      <c r="T59" s="70"/>
      <c r="U59" s="69"/>
      <c r="V59" s="37"/>
      <c r="W59" s="54">
        <f t="shared" si="0"/>
        <v>0</v>
      </c>
      <c r="X59" s="4"/>
      <c r="Y59" s="265"/>
      <c r="Z59" s="266"/>
      <c r="AA59" s="266"/>
      <c r="AB59" s="266"/>
      <c r="AC59" s="266"/>
      <c r="AD59" s="266"/>
      <c r="AE59" s="266"/>
      <c r="AF59" s="266"/>
      <c r="AG59" s="267"/>
      <c r="AH59" s="1"/>
    </row>
    <row r="60" spans="1:34" ht="14.25" customHeight="1" x14ac:dyDescent="0.2">
      <c r="A60" s="1"/>
      <c r="B60" s="60">
        <v>24</v>
      </c>
      <c r="C60" s="289"/>
      <c r="D60" s="290"/>
      <c r="E60" s="290"/>
      <c r="F60" s="290"/>
      <c r="G60" s="291"/>
      <c r="H60" s="69"/>
      <c r="I60" s="1"/>
      <c r="J60" s="53"/>
      <c r="K60" s="53"/>
      <c r="L60" s="1"/>
      <c r="M60" s="69"/>
      <c r="N60" s="70"/>
      <c r="O60" s="69"/>
      <c r="P60" s="70"/>
      <c r="Q60" s="69"/>
      <c r="R60" s="70"/>
      <c r="S60" s="69"/>
      <c r="T60" s="70"/>
      <c r="U60" s="69"/>
      <c r="V60" s="37"/>
      <c r="W60" s="54">
        <f t="shared" si="0"/>
        <v>0</v>
      </c>
      <c r="X60" s="4"/>
      <c r="Y60" s="256"/>
      <c r="Z60" s="257"/>
      <c r="AA60" s="257"/>
      <c r="AB60" s="257"/>
      <c r="AC60" s="257"/>
      <c r="AD60" s="257"/>
      <c r="AE60" s="257"/>
      <c r="AF60" s="257"/>
      <c r="AG60" s="258"/>
      <c r="AH60" s="1"/>
    </row>
    <row r="61" spans="1:34" ht="14.25" customHeight="1" x14ac:dyDescent="0.2">
      <c r="A61" s="1"/>
      <c r="B61" s="60">
        <v>25</v>
      </c>
      <c r="C61" s="289"/>
      <c r="D61" s="290"/>
      <c r="E61" s="290"/>
      <c r="F61" s="290"/>
      <c r="G61" s="291"/>
      <c r="H61" s="69"/>
      <c r="I61" s="1"/>
      <c r="J61" s="53"/>
      <c r="K61" s="53"/>
      <c r="L61" s="1"/>
      <c r="M61" s="69"/>
      <c r="N61" s="70"/>
      <c r="O61" s="69"/>
      <c r="P61" s="70"/>
      <c r="Q61" s="69"/>
      <c r="R61" s="70"/>
      <c r="S61" s="69"/>
      <c r="T61" s="70"/>
      <c r="U61" s="69"/>
      <c r="V61" s="37"/>
      <c r="W61" s="54">
        <f t="shared" si="0"/>
        <v>0</v>
      </c>
      <c r="X61" s="4"/>
      <c r="Y61" s="198" t="s">
        <v>51</v>
      </c>
      <c r="Z61" s="199"/>
      <c r="AA61" s="199"/>
      <c r="AB61" s="199"/>
      <c r="AC61" s="199"/>
      <c r="AD61" s="199"/>
      <c r="AE61" s="199"/>
      <c r="AF61" s="199"/>
      <c r="AG61" s="199"/>
      <c r="AH61" s="1"/>
    </row>
    <row r="62" spans="1:34" ht="14.1" customHeight="1" x14ac:dyDescent="0.2">
      <c r="A62" s="1"/>
      <c r="B62" s="60">
        <v>26</v>
      </c>
      <c r="C62" s="289"/>
      <c r="D62" s="290"/>
      <c r="E62" s="290"/>
      <c r="F62" s="290"/>
      <c r="G62" s="291"/>
      <c r="H62" s="69"/>
      <c r="I62" s="1"/>
      <c r="J62" s="53"/>
      <c r="K62" s="53"/>
      <c r="L62" s="1"/>
      <c r="M62" s="69"/>
      <c r="N62" s="70"/>
      <c r="O62" s="69"/>
      <c r="P62" s="70"/>
      <c r="Q62" s="69"/>
      <c r="R62" s="70"/>
      <c r="S62" s="69"/>
      <c r="T62" s="70"/>
      <c r="U62" s="69"/>
      <c r="V62" s="37"/>
      <c r="W62" s="54">
        <f t="shared" si="0"/>
        <v>0</v>
      </c>
      <c r="X62" s="4"/>
      <c r="Y62" s="200"/>
      <c r="Z62" s="200"/>
      <c r="AA62" s="200"/>
      <c r="AB62" s="200"/>
      <c r="AC62" s="200"/>
      <c r="AD62" s="200"/>
      <c r="AE62" s="200"/>
      <c r="AF62" s="200"/>
      <c r="AG62" s="200"/>
      <c r="AH62" s="1"/>
    </row>
    <row r="63" spans="1:34" ht="14.1" customHeight="1" x14ac:dyDescent="0.2">
      <c r="A63" s="1"/>
      <c r="B63" s="60">
        <v>27</v>
      </c>
      <c r="C63" s="289"/>
      <c r="D63" s="290"/>
      <c r="E63" s="290"/>
      <c r="F63" s="290"/>
      <c r="G63" s="291"/>
      <c r="H63" s="69"/>
      <c r="I63" s="1"/>
      <c r="J63" s="53"/>
      <c r="K63" s="53"/>
      <c r="L63" s="1"/>
      <c r="M63" s="69"/>
      <c r="N63" s="70"/>
      <c r="O63" s="69"/>
      <c r="P63" s="70"/>
      <c r="Q63" s="69"/>
      <c r="R63" s="70"/>
      <c r="S63" s="69"/>
      <c r="T63" s="70"/>
      <c r="U63" s="69"/>
      <c r="V63" s="37"/>
      <c r="W63" s="54">
        <f t="shared" si="0"/>
        <v>0</v>
      </c>
      <c r="X63" s="4"/>
      <c r="Y63" s="277" t="s">
        <v>112</v>
      </c>
      <c r="Z63" s="278"/>
      <c r="AA63" s="278"/>
      <c r="AB63" s="278"/>
      <c r="AC63" s="278"/>
      <c r="AD63" s="278"/>
      <c r="AE63" s="278"/>
      <c r="AF63" s="278"/>
      <c r="AG63" s="279"/>
      <c r="AH63" s="1"/>
    </row>
    <row r="64" spans="1:34" ht="14.1" customHeight="1" x14ac:dyDescent="0.2">
      <c r="A64" s="1"/>
      <c r="B64" s="60">
        <v>28</v>
      </c>
      <c r="C64" s="289"/>
      <c r="D64" s="290"/>
      <c r="E64" s="290"/>
      <c r="F64" s="290"/>
      <c r="G64" s="291"/>
      <c r="H64" s="69"/>
      <c r="I64" s="1"/>
      <c r="J64" s="53"/>
      <c r="K64" s="53"/>
      <c r="L64" s="1"/>
      <c r="M64" s="69"/>
      <c r="N64" s="70"/>
      <c r="O64" s="69"/>
      <c r="P64" s="70"/>
      <c r="Q64" s="69"/>
      <c r="R64" s="70"/>
      <c r="S64" s="69"/>
      <c r="T64" s="70"/>
      <c r="U64" s="69"/>
      <c r="V64" s="37"/>
      <c r="W64" s="54">
        <f t="shared" si="0"/>
        <v>0</v>
      </c>
      <c r="X64" s="4"/>
      <c r="Y64" s="280"/>
      <c r="Z64" s="281"/>
      <c r="AA64" s="281"/>
      <c r="AB64" s="281"/>
      <c r="AC64" s="281"/>
      <c r="AD64" s="281"/>
      <c r="AE64" s="281"/>
      <c r="AF64" s="281"/>
      <c r="AG64" s="282"/>
      <c r="AH64" s="1"/>
    </row>
    <row r="65" spans="1:34" ht="14.1" customHeight="1" x14ac:dyDescent="0.2">
      <c r="A65" s="1"/>
      <c r="B65" s="60">
        <v>29</v>
      </c>
      <c r="C65" s="289"/>
      <c r="D65" s="290"/>
      <c r="E65" s="290"/>
      <c r="F65" s="290"/>
      <c r="G65" s="291"/>
      <c r="H65" s="69"/>
      <c r="I65" s="1"/>
      <c r="J65" s="53"/>
      <c r="K65" s="53"/>
      <c r="L65" s="1"/>
      <c r="M65" s="69"/>
      <c r="N65" s="70"/>
      <c r="O65" s="69"/>
      <c r="P65" s="70"/>
      <c r="Q65" s="69"/>
      <c r="R65" s="70"/>
      <c r="S65" s="69"/>
      <c r="T65" s="70"/>
      <c r="U65" s="69"/>
      <c r="V65" s="37"/>
      <c r="W65" s="54">
        <f t="shared" si="0"/>
        <v>0</v>
      </c>
      <c r="X65" s="4"/>
      <c r="Y65" s="280"/>
      <c r="Z65" s="281"/>
      <c r="AA65" s="281"/>
      <c r="AB65" s="281"/>
      <c r="AC65" s="281"/>
      <c r="AD65" s="281"/>
      <c r="AE65" s="281"/>
      <c r="AF65" s="281"/>
      <c r="AG65" s="282"/>
      <c r="AH65" s="1"/>
    </row>
    <row r="66" spans="1:34" ht="14.1" customHeight="1" x14ac:dyDescent="0.2">
      <c r="A66" s="1"/>
      <c r="B66" s="60">
        <v>30</v>
      </c>
      <c r="C66" s="289"/>
      <c r="D66" s="290"/>
      <c r="E66" s="290"/>
      <c r="F66" s="290"/>
      <c r="G66" s="291"/>
      <c r="H66" s="69"/>
      <c r="I66" s="1"/>
      <c r="J66" s="53"/>
      <c r="K66" s="53"/>
      <c r="L66" s="1"/>
      <c r="M66" s="69"/>
      <c r="N66" s="70"/>
      <c r="O66" s="69"/>
      <c r="P66" s="70"/>
      <c r="Q66" s="69"/>
      <c r="R66" s="70"/>
      <c r="S66" s="69"/>
      <c r="T66" s="70"/>
      <c r="U66" s="69"/>
      <c r="V66" s="37"/>
      <c r="W66" s="54">
        <f t="shared" si="0"/>
        <v>0</v>
      </c>
      <c r="X66" s="4"/>
      <c r="Y66" s="280"/>
      <c r="Z66" s="281"/>
      <c r="AA66" s="281"/>
      <c r="AB66" s="281"/>
      <c r="AC66" s="281"/>
      <c r="AD66" s="281"/>
      <c r="AE66" s="281"/>
      <c r="AF66" s="281"/>
      <c r="AG66" s="282"/>
      <c r="AH66" s="1"/>
    </row>
    <row r="67" spans="1:34" ht="14.1" customHeight="1" x14ac:dyDescent="0.2">
      <c r="A67" s="1"/>
      <c r="B67" s="60">
        <v>31</v>
      </c>
      <c r="C67" s="289"/>
      <c r="D67" s="290"/>
      <c r="E67" s="290"/>
      <c r="F67" s="290"/>
      <c r="G67" s="291"/>
      <c r="H67" s="69"/>
      <c r="I67" s="1"/>
      <c r="J67" s="53"/>
      <c r="K67" s="53"/>
      <c r="L67" s="1"/>
      <c r="M67" s="69"/>
      <c r="N67" s="70"/>
      <c r="O67" s="69"/>
      <c r="P67" s="70"/>
      <c r="Q67" s="69"/>
      <c r="R67" s="70"/>
      <c r="S67" s="69"/>
      <c r="T67" s="70"/>
      <c r="U67" s="69"/>
      <c r="V67" s="37"/>
      <c r="W67" s="54">
        <f t="shared" si="0"/>
        <v>0</v>
      </c>
      <c r="X67" s="4"/>
      <c r="Y67" s="280"/>
      <c r="Z67" s="281"/>
      <c r="AA67" s="281"/>
      <c r="AB67" s="281"/>
      <c r="AC67" s="281"/>
      <c r="AD67" s="281"/>
      <c r="AE67" s="281"/>
      <c r="AF67" s="281"/>
      <c r="AG67" s="282"/>
      <c r="AH67" s="1"/>
    </row>
    <row r="68" spans="1:34" ht="14.1" customHeight="1" x14ac:dyDescent="0.2">
      <c r="A68" s="1"/>
      <c r="B68" s="60">
        <v>32</v>
      </c>
      <c r="C68" s="289"/>
      <c r="D68" s="290"/>
      <c r="E68" s="290"/>
      <c r="F68" s="290"/>
      <c r="G68" s="291"/>
      <c r="H68" s="69"/>
      <c r="I68" s="1"/>
      <c r="J68" s="53"/>
      <c r="K68" s="53"/>
      <c r="L68" s="1"/>
      <c r="M68" s="69"/>
      <c r="N68" s="70"/>
      <c r="O68" s="69"/>
      <c r="P68" s="70"/>
      <c r="Q68" s="69"/>
      <c r="R68" s="70"/>
      <c r="S68" s="69"/>
      <c r="T68" s="70"/>
      <c r="U68" s="69"/>
      <c r="V68" s="37"/>
      <c r="W68" s="54">
        <f t="shared" si="0"/>
        <v>0</v>
      </c>
      <c r="X68" s="4"/>
      <c r="Y68" s="280"/>
      <c r="Z68" s="281"/>
      <c r="AA68" s="281"/>
      <c r="AB68" s="281"/>
      <c r="AC68" s="281"/>
      <c r="AD68" s="281"/>
      <c r="AE68" s="281"/>
      <c r="AF68" s="281"/>
      <c r="AG68" s="282"/>
      <c r="AH68" s="1"/>
    </row>
    <row r="69" spans="1:34" ht="14.1" customHeight="1" x14ac:dyDescent="0.2">
      <c r="A69" s="1"/>
      <c r="B69" s="60">
        <v>33</v>
      </c>
      <c r="C69" s="289"/>
      <c r="D69" s="290"/>
      <c r="E69" s="290"/>
      <c r="F69" s="290"/>
      <c r="G69" s="291"/>
      <c r="H69" s="69"/>
      <c r="I69" s="1"/>
      <c r="J69" s="53"/>
      <c r="K69" s="53"/>
      <c r="L69" s="1"/>
      <c r="M69" s="69"/>
      <c r="N69" s="70"/>
      <c r="O69" s="69"/>
      <c r="P69" s="70"/>
      <c r="Q69" s="69"/>
      <c r="R69" s="70"/>
      <c r="S69" s="69"/>
      <c r="T69" s="70"/>
      <c r="U69" s="69"/>
      <c r="V69" s="37"/>
      <c r="W69" s="54">
        <f t="shared" si="0"/>
        <v>0</v>
      </c>
      <c r="X69" s="4"/>
      <c r="Y69" s="280"/>
      <c r="Z69" s="281"/>
      <c r="AA69" s="281"/>
      <c r="AB69" s="281"/>
      <c r="AC69" s="281"/>
      <c r="AD69" s="281"/>
      <c r="AE69" s="281"/>
      <c r="AF69" s="281"/>
      <c r="AG69" s="282"/>
      <c r="AH69" s="1"/>
    </row>
    <row r="70" spans="1:34" ht="14.1" customHeight="1" x14ac:dyDescent="0.2">
      <c r="A70" s="1"/>
      <c r="B70" s="60">
        <v>34</v>
      </c>
      <c r="C70" s="289"/>
      <c r="D70" s="290"/>
      <c r="E70" s="290"/>
      <c r="F70" s="290"/>
      <c r="G70" s="291"/>
      <c r="H70" s="69"/>
      <c r="I70" s="1"/>
      <c r="J70" s="53"/>
      <c r="K70" s="53"/>
      <c r="L70" s="1"/>
      <c r="M70" s="69"/>
      <c r="N70" s="70"/>
      <c r="O70" s="69"/>
      <c r="P70" s="70"/>
      <c r="Q70" s="69"/>
      <c r="R70" s="70"/>
      <c r="S70" s="69"/>
      <c r="T70" s="70"/>
      <c r="U70" s="69"/>
      <c r="V70" s="37"/>
      <c r="W70" s="54">
        <f t="shared" si="0"/>
        <v>0</v>
      </c>
      <c r="X70" s="4"/>
      <c r="Y70" s="280"/>
      <c r="Z70" s="281"/>
      <c r="AA70" s="281"/>
      <c r="AB70" s="281"/>
      <c r="AC70" s="281"/>
      <c r="AD70" s="281"/>
      <c r="AE70" s="281"/>
      <c r="AF70" s="281"/>
      <c r="AG70" s="282"/>
      <c r="AH70" s="1"/>
    </row>
    <row r="71" spans="1:34" ht="14.1" customHeight="1" x14ac:dyDescent="0.2">
      <c r="A71" s="1"/>
      <c r="B71" s="60">
        <v>35</v>
      </c>
      <c r="C71" s="289"/>
      <c r="D71" s="290"/>
      <c r="E71" s="290"/>
      <c r="F71" s="290"/>
      <c r="G71" s="291"/>
      <c r="H71" s="69"/>
      <c r="I71" s="1"/>
      <c r="J71" s="53"/>
      <c r="K71" s="53"/>
      <c r="L71" s="1"/>
      <c r="M71" s="69"/>
      <c r="N71" s="70"/>
      <c r="O71" s="69"/>
      <c r="P71" s="70"/>
      <c r="Q71" s="69"/>
      <c r="R71" s="70"/>
      <c r="S71" s="69"/>
      <c r="T71" s="70"/>
      <c r="U71" s="69"/>
      <c r="V71" s="37"/>
      <c r="W71" s="54">
        <f t="shared" si="0"/>
        <v>0</v>
      </c>
      <c r="X71" s="4"/>
      <c r="Y71" s="280"/>
      <c r="Z71" s="281"/>
      <c r="AA71" s="281"/>
      <c r="AB71" s="281"/>
      <c r="AC71" s="281"/>
      <c r="AD71" s="281"/>
      <c r="AE71" s="281"/>
      <c r="AF71" s="281"/>
      <c r="AG71" s="282"/>
      <c r="AH71" s="1"/>
    </row>
    <row r="72" spans="1:34" ht="14.1" customHeight="1" x14ac:dyDescent="0.2">
      <c r="A72" s="1"/>
      <c r="B72" s="60">
        <v>36</v>
      </c>
      <c r="C72" s="289"/>
      <c r="D72" s="290"/>
      <c r="E72" s="290"/>
      <c r="F72" s="290"/>
      <c r="G72" s="291"/>
      <c r="H72" s="69"/>
      <c r="I72" s="1"/>
      <c r="J72" s="53"/>
      <c r="K72" s="53"/>
      <c r="L72" s="1"/>
      <c r="M72" s="69"/>
      <c r="N72" s="70"/>
      <c r="O72" s="69"/>
      <c r="P72" s="70"/>
      <c r="Q72" s="69"/>
      <c r="R72" s="70"/>
      <c r="S72" s="69"/>
      <c r="T72" s="70"/>
      <c r="U72" s="69"/>
      <c r="V72" s="37"/>
      <c r="W72" s="54">
        <f t="shared" si="0"/>
        <v>0</v>
      </c>
      <c r="X72" s="4"/>
      <c r="Y72" s="280"/>
      <c r="Z72" s="281"/>
      <c r="AA72" s="281"/>
      <c r="AB72" s="281"/>
      <c r="AC72" s="281"/>
      <c r="AD72" s="281"/>
      <c r="AE72" s="281"/>
      <c r="AF72" s="281"/>
      <c r="AG72" s="282"/>
      <c r="AH72" s="1"/>
    </row>
    <row r="73" spans="1:34" ht="14.1" customHeight="1" x14ac:dyDescent="0.2">
      <c r="A73" s="1"/>
      <c r="B73" s="60">
        <v>37</v>
      </c>
      <c r="C73" s="289"/>
      <c r="D73" s="290"/>
      <c r="E73" s="290"/>
      <c r="F73" s="290"/>
      <c r="G73" s="291"/>
      <c r="H73" s="69"/>
      <c r="I73" s="1"/>
      <c r="J73" s="53"/>
      <c r="K73" s="53"/>
      <c r="L73" s="1"/>
      <c r="M73" s="69"/>
      <c r="N73" s="70"/>
      <c r="O73" s="69"/>
      <c r="P73" s="70"/>
      <c r="Q73" s="69"/>
      <c r="R73" s="70"/>
      <c r="S73" s="69"/>
      <c r="T73" s="70"/>
      <c r="U73" s="69"/>
      <c r="V73" s="37"/>
      <c r="W73" s="54">
        <f t="shared" si="0"/>
        <v>0</v>
      </c>
      <c r="X73" s="4"/>
      <c r="Y73" s="280"/>
      <c r="Z73" s="281"/>
      <c r="AA73" s="281"/>
      <c r="AB73" s="281"/>
      <c r="AC73" s="281"/>
      <c r="AD73" s="281"/>
      <c r="AE73" s="281"/>
      <c r="AF73" s="281"/>
      <c r="AG73" s="282"/>
      <c r="AH73" s="1"/>
    </row>
    <row r="74" spans="1:34" ht="14.1" customHeight="1" x14ac:dyDescent="0.2">
      <c r="A74" s="1"/>
      <c r="B74" s="60">
        <v>38</v>
      </c>
      <c r="C74" s="289"/>
      <c r="D74" s="290"/>
      <c r="E74" s="290"/>
      <c r="F74" s="290"/>
      <c r="G74" s="291"/>
      <c r="H74" s="69"/>
      <c r="I74" s="1"/>
      <c r="J74" s="53"/>
      <c r="K74" s="53"/>
      <c r="L74" s="1"/>
      <c r="M74" s="69"/>
      <c r="N74" s="70"/>
      <c r="O74" s="69"/>
      <c r="P74" s="70"/>
      <c r="Q74" s="69"/>
      <c r="R74" s="70"/>
      <c r="S74" s="69"/>
      <c r="T74" s="70"/>
      <c r="U74" s="69"/>
      <c r="V74" s="37"/>
      <c r="W74" s="54">
        <f t="shared" si="0"/>
        <v>0</v>
      </c>
      <c r="X74" s="4"/>
      <c r="Y74" s="280"/>
      <c r="Z74" s="281"/>
      <c r="AA74" s="281"/>
      <c r="AB74" s="281"/>
      <c r="AC74" s="281"/>
      <c r="AD74" s="281"/>
      <c r="AE74" s="281"/>
      <c r="AF74" s="281"/>
      <c r="AG74" s="282"/>
      <c r="AH74" s="1"/>
    </row>
    <row r="75" spans="1:34" ht="14.1" customHeight="1" x14ac:dyDescent="0.2">
      <c r="A75" s="1"/>
      <c r="B75" s="60">
        <v>39</v>
      </c>
      <c r="C75" s="289"/>
      <c r="D75" s="290"/>
      <c r="E75" s="290"/>
      <c r="F75" s="290"/>
      <c r="G75" s="291"/>
      <c r="H75" s="69"/>
      <c r="I75" s="1"/>
      <c r="J75" s="53"/>
      <c r="K75" s="53"/>
      <c r="L75" s="1"/>
      <c r="M75" s="69"/>
      <c r="N75" s="70"/>
      <c r="O75" s="69"/>
      <c r="P75" s="70"/>
      <c r="Q75" s="69"/>
      <c r="R75" s="70"/>
      <c r="S75" s="69"/>
      <c r="T75" s="70"/>
      <c r="U75" s="69"/>
      <c r="V75" s="37"/>
      <c r="W75" s="54">
        <f t="shared" si="0"/>
        <v>0</v>
      </c>
      <c r="X75" s="4"/>
      <c r="Y75" s="280"/>
      <c r="Z75" s="281"/>
      <c r="AA75" s="281"/>
      <c r="AB75" s="281"/>
      <c r="AC75" s="281"/>
      <c r="AD75" s="281"/>
      <c r="AE75" s="281"/>
      <c r="AF75" s="281"/>
      <c r="AG75" s="282"/>
      <c r="AH75" s="1"/>
    </row>
    <row r="76" spans="1:34" ht="14.1" customHeight="1" x14ac:dyDescent="0.2">
      <c r="A76" s="1"/>
      <c r="B76" s="60">
        <v>40</v>
      </c>
      <c r="C76" s="289"/>
      <c r="D76" s="290"/>
      <c r="E76" s="290"/>
      <c r="F76" s="290"/>
      <c r="G76" s="291"/>
      <c r="H76" s="69"/>
      <c r="I76" s="1"/>
      <c r="J76" s="53"/>
      <c r="K76" s="53"/>
      <c r="L76" s="1"/>
      <c r="M76" s="69"/>
      <c r="N76" s="70"/>
      <c r="O76" s="69"/>
      <c r="P76" s="70"/>
      <c r="Q76" s="69"/>
      <c r="R76" s="70"/>
      <c r="S76" s="69"/>
      <c r="T76" s="70"/>
      <c r="U76" s="69"/>
      <c r="V76" s="37"/>
      <c r="W76" s="54">
        <f t="shared" si="0"/>
        <v>0</v>
      </c>
      <c r="X76" s="4"/>
      <c r="Y76" s="280"/>
      <c r="Z76" s="281"/>
      <c r="AA76" s="281"/>
      <c r="AB76" s="281"/>
      <c r="AC76" s="281"/>
      <c r="AD76" s="281"/>
      <c r="AE76" s="281"/>
      <c r="AF76" s="281"/>
      <c r="AG76" s="282"/>
      <c r="AH76" s="1"/>
    </row>
    <row r="77" spans="1:34" x14ac:dyDescent="0.2">
      <c r="A77" s="1"/>
      <c r="B77" s="4"/>
      <c r="C77" s="193" t="s">
        <v>60</v>
      </c>
      <c r="D77" s="194"/>
      <c r="E77" s="194"/>
      <c r="F77" s="194"/>
      <c r="G77" s="194"/>
      <c r="H77" s="68">
        <f>SUM(H37:H76)</f>
        <v>161591</v>
      </c>
      <c r="I77" s="1"/>
      <c r="J77" s="195"/>
      <c r="K77" s="195"/>
      <c r="L77" s="1"/>
      <c r="M77" s="68">
        <f>SUM(M37:M76)</f>
        <v>46167</v>
      </c>
      <c r="N77" s="71"/>
      <c r="O77" s="68">
        <f>SUM(O37:O76)</f>
        <v>62100</v>
      </c>
      <c r="P77" s="71"/>
      <c r="Q77" s="68">
        <f>SUM(Q37:Q76)</f>
        <v>532</v>
      </c>
      <c r="R77" s="71"/>
      <c r="S77" s="68">
        <f>SUM(S37:S76)</f>
        <v>16250</v>
      </c>
      <c r="T77" s="71"/>
      <c r="U77" s="68">
        <f>SUM(U37:U76)</f>
        <v>36542</v>
      </c>
      <c r="V77" s="37"/>
      <c r="W77" s="57">
        <f>SUM(M77+O77+Q77+S77+U77)</f>
        <v>161591</v>
      </c>
      <c r="X77" s="4"/>
      <c r="Y77" s="280"/>
      <c r="Z77" s="281"/>
      <c r="AA77" s="281"/>
      <c r="AB77" s="281"/>
      <c r="AC77" s="281"/>
      <c r="AD77" s="281"/>
      <c r="AE77" s="281"/>
      <c r="AF77" s="281"/>
      <c r="AG77" s="282"/>
      <c r="AH77" s="1"/>
    </row>
    <row r="78" spans="1:34" ht="12.6"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80"/>
      <c r="Z78" s="281"/>
      <c r="AA78" s="281"/>
      <c r="AB78" s="281"/>
      <c r="AC78" s="281"/>
      <c r="AD78" s="281"/>
      <c r="AE78" s="281"/>
      <c r="AF78" s="281"/>
      <c r="AG78" s="282"/>
      <c r="AH78" s="1"/>
    </row>
    <row r="79" spans="1:34" ht="15" x14ac:dyDescent="0.25">
      <c r="A79" s="1"/>
      <c r="B79" s="1"/>
      <c r="C79" s="190"/>
      <c r="D79" s="191"/>
      <c r="E79" s="191"/>
      <c r="F79" s="191"/>
      <c r="G79" s="191"/>
      <c r="H79" s="67"/>
      <c r="I79" s="66"/>
      <c r="J79" s="192"/>
      <c r="K79" s="192"/>
      <c r="L79" s="66"/>
      <c r="M79" s="67"/>
      <c r="N79" s="66"/>
      <c r="O79" s="67"/>
      <c r="P79" s="66"/>
      <c r="Q79" s="67"/>
      <c r="R79" s="66"/>
      <c r="S79" s="67"/>
      <c r="T79" s="66"/>
      <c r="U79" s="67"/>
      <c r="V79" s="55"/>
      <c r="W79" s="57">
        <f>SUM(M79+O79+Q79+S79+U79)</f>
        <v>0</v>
      </c>
      <c r="X79" s="4"/>
      <c r="Y79" s="283"/>
      <c r="Z79" s="284"/>
      <c r="AA79" s="284"/>
      <c r="AB79" s="284"/>
      <c r="AC79" s="284"/>
      <c r="AD79" s="284"/>
      <c r="AE79" s="284"/>
      <c r="AF79" s="284"/>
      <c r="AG79" s="285"/>
      <c r="AH79" s="1"/>
    </row>
    <row r="80" spans="1:34" ht="12.6"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86"/>
      <c r="Z80" s="287"/>
      <c r="AA80" s="287"/>
      <c r="AB80" s="287"/>
      <c r="AC80" s="287"/>
      <c r="AD80" s="287"/>
      <c r="AE80" s="287"/>
      <c r="AF80" s="287"/>
      <c r="AG80" s="288"/>
      <c r="AH80" s="1"/>
    </row>
    <row r="81" spans="1:34" ht="12.6"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6"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6"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6"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6"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4.1"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6"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6"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3.3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6"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23"/>
      <c r="Z110" s="123"/>
      <c r="AA110" s="123"/>
      <c r="AB110" s="123"/>
      <c r="AC110" s="123"/>
      <c r="AD110" s="123"/>
      <c r="AE110" s="123"/>
      <c r="AF110" s="123"/>
      <c r="AG110" s="123"/>
      <c r="AH110" s="123"/>
    </row>
    <row r="111" spans="1:34" ht="12.6" customHeight="1" x14ac:dyDescent="0.2">
      <c r="Y111" s="123"/>
      <c r="Z111" s="123"/>
      <c r="AA111" s="123"/>
      <c r="AB111" s="123"/>
      <c r="AC111" s="123"/>
      <c r="AD111" s="123"/>
      <c r="AE111" s="123"/>
      <c r="AF111" s="123"/>
      <c r="AG111" s="123"/>
      <c r="AH111" s="123"/>
    </row>
    <row r="112" spans="1:34" ht="12.6" customHeight="1" x14ac:dyDescent="0.2">
      <c r="Y112" s="123"/>
      <c r="Z112" s="123"/>
      <c r="AA112" s="123"/>
      <c r="AB112" s="123"/>
      <c r="AC112" s="123"/>
      <c r="AD112" s="123"/>
      <c r="AE112" s="123"/>
      <c r="AF112" s="123"/>
      <c r="AG112" s="123"/>
      <c r="AH112" s="123"/>
    </row>
    <row r="113" spans="2:20" ht="12.6" customHeight="1" x14ac:dyDescent="0.2"/>
    <row r="114" spans="2:20" ht="12.6" customHeight="1" x14ac:dyDescent="0.2"/>
    <row r="115" spans="2:20" ht="12.6" customHeight="1" x14ac:dyDescent="0.2"/>
    <row r="116" spans="2:20" ht="12.6" customHeight="1" x14ac:dyDescent="0.2"/>
    <row r="117" spans="2:20" ht="12.6" customHeight="1" x14ac:dyDescent="0.2">
      <c r="B117" s="82"/>
      <c r="C117" s="82"/>
      <c r="D117" s="82"/>
      <c r="E117" s="82"/>
      <c r="F117" s="82"/>
      <c r="G117" s="82"/>
      <c r="H117" s="82"/>
      <c r="I117" s="82"/>
      <c r="J117" s="82"/>
      <c r="K117" s="82"/>
      <c r="L117" s="82"/>
      <c r="M117" s="90"/>
      <c r="N117" s="90" t="s">
        <v>61</v>
      </c>
      <c r="O117" s="90"/>
    </row>
    <row r="118" spans="2:20" ht="12.6" customHeight="1" x14ac:dyDescent="0.25">
      <c r="B118" s="82"/>
      <c r="C118" s="82"/>
      <c r="D118" s="83"/>
      <c r="E118" s="84"/>
      <c r="F118" s="82"/>
      <c r="G118" s="82"/>
      <c r="H118" s="82"/>
      <c r="I118" s="82"/>
      <c r="J118" s="82"/>
      <c r="K118" s="82"/>
      <c r="L118" s="82"/>
      <c r="M118" s="90" t="s">
        <v>99</v>
      </c>
      <c r="N118" s="91">
        <f>U25</f>
        <v>330750</v>
      </c>
      <c r="O118" s="90"/>
      <c r="S118" s="138" t="s">
        <v>63</v>
      </c>
      <c r="T118" s="12">
        <f>M77</f>
        <v>46167</v>
      </c>
    </row>
    <row r="119" spans="2:20" ht="12.6" customHeight="1" x14ac:dyDescent="0.25">
      <c r="B119" s="82"/>
      <c r="C119" s="82"/>
      <c r="D119" s="85"/>
      <c r="E119" s="86"/>
      <c r="F119" s="82"/>
      <c r="G119" s="82"/>
      <c r="H119" s="82"/>
      <c r="I119" s="82"/>
      <c r="J119" s="82"/>
      <c r="K119" s="82"/>
      <c r="L119" s="82"/>
      <c r="M119" s="90" t="s">
        <v>49</v>
      </c>
      <c r="N119" s="91">
        <f>U26</f>
        <v>0</v>
      </c>
      <c r="O119" s="90"/>
      <c r="S119" s="138" t="s">
        <v>64</v>
      </c>
      <c r="T119" s="12">
        <f>O77</f>
        <v>62100</v>
      </c>
    </row>
    <row r="120" spans="2:20" ht="12.6" customHeight="1" x14ac:dyDescent="0.25">
      <c r="B120" s="82"/>
      <c r="C120" s="82"/>
      <c r="D120" s="85"/>
      <c r="E120" s="86"/>
      <c r="F120" s="82"/>
      <c r="G120" s="82"/>
      <c r="H120" s="82"/>
      <c r="I120" s="82"/>
      <c r="J120" s="82"/>
      <c r="K120" s="82"/>
      <c r="L120" s="82"/>
      <c r="M120" s="90" t="s">
        <v>111</v>
      </c>
      <c r="N120" s="91">
        <f>U27</f>
        <v>-75691</v>
      </c>
      <c r="O120" s="90"/>
      <c r="S120" s="138" t="s">
        <v>65</v>
      </c>
      <c r="T120" s="12">
        <f>Q77</f>
        <v>532</v>
      </c>
    </row>
    <row r="121" spans="2:20" ht="12.6" customHeight="1" x14ac:dyDescent="0.25">
      <c r="B121" s="82"/>
      <c r="C121" s="82"/>
      <c r="D121" s="85"/>
      <c r="E121" s="86"/>
      <c r="F121" s="82"/>
      <c r="G121" s="87"/>
      <c r="H121" s="83"/>
      <c r="I121" s="84"/>
      <c r="J121" s="82"/>
      <c r="K121" s="82"/>
      <c r="L121" s="82"/>
      <c r="M121" s="90" t="s">
        <v>105</v>
      </c>
      <c r="N121" s="91">
        <f>U28</f>
        <v>255059</v>
      </c>
      <c r="O121" s="90"/>
      <c r="S121" s="138" t="s">
        <v>66</v>
      </c>
      <c r="T121" s="12">
        <f>S77</f>
        <v>16250</v>
      </c>
    </row>
    <row r="122" spans="2:20" ht="12.6" customHeight="1" x14ac:dyDescent="0.25">
      <c r="B122" s="82"/>
      <c r="C122" s="82"/>
      <c r="D122" s="88"/>
      <c r="E122" s="88" t="s">
        <v>61</v>
      </c>
      <c r="F122" s="82"/>
      <c r="G122" s="87"/>
      <c r="H122" s="85"/>
      <c r="I122" s="86"/>
      <c r="J122" s="82"/>
      <c r="K122" s="82"/>
      <c r="L122" s="82"/>
      <c r="S122" s="139" t="s">
        <v>58</v>
      </c>
      <c r="T122" s="31">
        <f>U77</f>
        <v>36542</v>
      </c>
    </row>
    <row r="123" spans="2:20" ht="12.6" customHeight="1" x14ac:dyDescent="0.25">
      <c r="B123" s="82"/>
      <c r="C123" s="82"/>
      <c r="D123" s="29" t="s">
        <v>110</v>
      </c>
      <c r="E123" s="89">
        <f>H25</f>
        <v>85900</v>
      </c>
      <c r="F123" s="82"/>
      <c r="G123" s="87"/>
      <c r="H123" s="85"/>
      <c r="I123" s="86"/>
      <c r="J123" s="82"/>
      <c r="K123" s="82"/>
      <c r="L123" s="82"/>
    </row>
    <row r="124" spans="2:20" ht="12.6" customHeight="1" x14ac:dyDescent="0.25">
      <c r="B124" s="82"/>
      <c r="C124" s="82"/>
      <c r="D124" s="88" t="s">
        <v>102</v>
      </c>
      <c r="E124" s="89">
        <f>H26</f>
        <v>161591</v>
      </c>
      <c r="F124" s="82"/>
      <c r="G124" s="87"/>
      <c r="H124" s="85"/>
      <c r="I124" s="86"/>
      <c r="J124" s="82"/>
      <c r="K124" s="82"/>
      <c r="L124" s="82"/>
    </row>
    <row r="125" spans="2:20" ht="12.6" customHeight="1" x14ac:dyDescent="0.2">
      <c r="B125" s="82"/>
      <c r="C125" s="82"/>
      <c r="D125" s="88" t="s">
        <v>48</v>
      </c>
      <c r="E125" s="89">
        <f>H27</f>
        <v>-75691</v>
      </c>
      <c r="F125" s="82"/>
      <c r="G125" s="82"/>
      <c r="H125" s="82"/>
      <c r="I125" s="82"/>
      <c r="J125" s="82"/>
      <c r="K125" s="82"/>
      <c r="L125" s="82"/>
    </row>
    <row r="126" spans="2:20" ht="12.6" customHeight="1" x14ac:dyDescent="0.2">
      <c r="B126" s="82"/>
      <c r="C126" s="82"/>
      <c r="D126" s="82"/>
      <c r="E126" s="82"/>
      <c r="F126" s="82"/>
      <c r="G126" s="82"/>
      <c r="H126" s="82"/>
      <c r="I126" s="82"/>
      <c r="J126" s="82"/>
      <c r="K126" s="82"/>
      <c r="L126" s="82"/>
      <c r="N126" s="3" t="s">
        <v>61</v>
      </c>
    </row>
    <row r="127" spans="2:20" ht="12.6" customHeight="1" x14ac:dyDescent="0.2">
      <c r="B127" s="82"/>
      <c r="C127" s="82"/>
      <c r="D127" s="82"/>
      <c r="E127" s="82"/>
      <c r="F127" s="82"/>
      <c r="G127" s="82"/>
      <c r="H127" s="82"/>
      <c r="I127" s="82"/>
      <c r="J127" s="82"/>
      <c r="K127" s="82"/>
      <c r="L127" s="82"/>
      <c r="M127" s="3" t="s">
        <v>106</v>
      </c>
      <c r="N127" s="124">
        <f t="shared" ref="N127:N131" si="1">AE25</f>
        <v>40953.86</v>
      </c>
    </row>
    <row r="128" spans="2:20" ht="12.6" customHeight="1" x14ac:dyDescent="0.2">
      <c r="B128" s="82"/>
      <c r="C128" s="82"/>
      <c r="D128" s="82"/>
      <c r="E128" s="82"/>
      <c r="F128" s="82"/>
      <c r="G128" s="82"/>
      <c r="H128" s="82"/>
      <c r="I128" s="82"/>
      <c r="J128" s="82"/>
      <c r="K128" s="82"/>
      <c r="L128" s="82"/>
      <c r="M128" s="3" t="s">
        <v>107</v>
      </c>
      <c r="N128" s="124">
        <f t="shared" si="1"/>
        <v>77495</v>
      </c>
    </row>
    <row r="129" spans="2:14" ht="12.6" customHeight="1" x14ac:dyDescent="0.2">
      <c r="B129" s="82"/>
      <c r="C129" s="82"/>
      <c r="D129" s="82"/>
      <c r="E129" s="82"/>
      <c r="F129" s="82"/>
      <c r="G129" s="82"/>
      <c r="H129" s="82"/>
      <c r="I129" s="82"/>
      <c r="J129" s="82"/>
      <c r="K129" s="82"/>
      <c r="L129" s="82"/>
      <c r="M129" s="3" t="s">
        <v>48</v>
      </c>
      <c r="N129" s="124">
        <f t="shared" si="1"/>
        <v>36541.14</v>
      </c>
    </row>
    <row r="130" spans="2:14" ht="12.6" customHeight="1" x14ac:dyDescent="0.2">
      <c r="B130" s="82"/>
      <c r="C130" s="82"/>
      <c r="D130" s="82"/>
      <c r="E130" s="82"/>
      <c r="F130" s="82"/>
      <c r="G130" s="82"/>
      <c r="H130" s="82"/>
      <c r="I130" s="82"/>
      <c r="J130" s="82"/>
      <c r="K130" s="82"/>
      <c r="L130" s="82"/>
      <c r="M130" s="90"/>
      <c r="N130" s="124">
        <f t="shared" si="1"/>
        <v>0</v>
      </c>
    </row>
    <row r="131" spans="2:14" ht="12.6" customHeight="1" x14ac:dyDescent="0.2">
      <c r="B131" s="82"/>
      <c r="C131" s="82"/>
      <c r="D131" s="82"/>
      <c r="E131" s="82"/>
      <c r="F131" s="82"/>
      <c r="G131" s="82"/>
      <c r="H131" s="82"/>
      <c r="I131" s="82"/>
      <c r="J131" s="82"/>
      <c r="K131" s="82"/>
      <c r="L131" s="82"/>
      <c r="N131" s="124">
        <f t="shared" si="1"/>
        <v>0</v>
      </c>
    </row>
    <row r="132" spans="2:14" ht="12.6" customHeight="1" x14ac:dyDescent="0.2">
      <c r="B132" s="82"/>
      <c r="C132" s="82"/>
      <c r="D132" s="82"/>
      <c r="E132" s="82"/>
      <c r="F132" s="82"/>
      <c r="G132" s="82"/>
      <c r="H132" s="82"/>
      <c r="I132" s="82"/>
      <c r="J132" s="82"/>
      <c r="K132" s="82"/>
      <c r="L132" s="82"/>
      <c r="M132" s="90"/>
      <c r="N132" s="124"/>
    </row>
    <row r="133" spans="2:14" x14ac:dyDescent="0.2">
      <c r="B133" s="82"/>
      <c r="C133" s="82"/>
      <c r="D133" s="82"/>
      <c r="E133" s="82"/>
      <c r="F133" s="82"/>
      <c r="G133" s="82"/>
      <c r="H133" s="82"/>
      <c r="I133" s="82"/>
      <c r="J133" s="82"/>
      <c r="K133" s="82"/>
      <c r="L133" s="82"/>
    </row>
    <row r="134" spans="2:14" x14ac:dyDescent="0.2">
      <c r="B134" s="82"/>
      <c r="C134" s="82"/>
      <c r="D134" s="82"/>
      <c r="E134" s="82"/>
      <c r="F134" s="82"/>
      <c r="G134" s="82"/>
      <c r="H134" s="82"/>
      <c r="I134" s="82"/>
      <c r="J134" s="82"/>
      <c r="K134" s="82"/>
      <c r="L134" s="82"/>
    </row>
    <row r="135" spans="2:14" x14ac:dyDescent="0.2">
      <c r="B135" s="82"/>
      <c r="C135" s="82"/>
      <c r="D135" s="82"/>
      <c r="E135" s="82"/>
      <c r="F135" s="82"/>
      <c r="G135" s="82"/>
      <c r="H135" s="82"/>
      <c r="I135" s="82"/>
      <c r="J135" s="82"/>
      <c r="K135" s="82"/>
      <c r="L135" s="82"/>
    </row>
    <row r="136" spans="2:14" x14ac:dyDescent="0.2">
      <c r="B136" s="82"/>
      <c r="C136" s="82"/>
      <c r="D136" s="82"/>
      <c r="E136" s="82"/>
      <c r="F136" s="82"/>
      <c r="G136" s="82"/>
      <c r="H136" s="82"/>
      <c r="I136" s="82"/>
      <c r="J136" s="82"/>
      <c r="K136" s="82"/>
      <c r="L136" s="82"/>
    </row>
    <row r="137" spans="2:14" x14ac:dyDescent="0.2">
      <c r="B137" s="82"/>
      <c r="C137" s="82"/>
      <c r="D137" s="82"/>
      <c r="E137" s="82"/>
      <c r="F137" s="82"/>
      <c r="G137" s="82"/>
      <c r="H137" s="82"/>
      <c r="I137" s="82"/>
      <c r="J137" s="82"/>
      <c r="K137" s="82"/>
      <c r="L137" s="82"/>
    </row>
  </sheetData>
  <sheetProtection algorithmName="SHA-512" hashValue="1AG6tEMBgQLkM10L9H8Mm5LH3lbE871J0MRHGhpqC61de2th5UEaUJ8cEpoCq+22ZawZPuRCf3GpwHwySP9ulA==" saltValue="+0l5xaCGXot+lYpsbO2QZw==" spinCount="100000" sheet="1" objects="1" scenarios="1" selectLockedCells="1" selectUnlockedCells="1"/>
  <mergeCells count="95">
    <mergeCell ref="C58:G58"/>
    <mergeCell ref="C59:G59"/>
    <mergeCell ref="C55:G55"/>
    <mergeCell ref="C56:G56"/>
    <mergeCell ref="C51:G51"/>
    <mergeCell ref="C57:G57"/>
    <mergeCell ref="C53:G53"/>
    <mergeCell ref="C54:G54"/>
    <mergeCell ref="C45:G45"/>
    <mergeCell ref="C46:G46"/>
    <mergeCell ref="C47:G47"/>
    <mergeCell ref="C48:G48"/>
    <mergeCell ref="C49:G49"/>
    <mergeCell ref="C50:G50"/>
    <mergeCell ref="C52:G52"/>
    <mergeCell ref="E18:H18"/>
    <mergeCell ref="E19:H19"/>
    <mergeCell ref="E20:H20"/>
    <mergeCell ref="C25:G25"/>
    <mergeCell ref="C26:G26"/>
    <mergeCell ref="C36:G36"/>
    <mergeCell ref="C37:G37"/>
    <mergeCell ref="C38:G38"/>
    <mergeCell ref="C39:G39"/>
    <mergeCell ref="C40:G40"/>
    <mergeCell ref="C41:G41"/>
    <mergeCell ref="C42:G42"/>
    <mergeCell ref="C43:G43"/>
    <mergeCell ref="C44:G44"/>
    <mergeCell ref="C62:G62"/>
    <mergeCell ref="C63:G63"/>
    <mergeCell ref="A1:AH1"/>
    <mergeCell ref="M6:U20"/>
    <mergeCell ref="E6:H6"/>
    <mergeCell ref="E7:H7"/>
    <mergeCell ref="E8:H8"/>
    <mergeCell ref="E9:H9"/>
    <mergeCell ref="E10:H10"/>
    <mergeCell ref="E11:H11"/>
    <mergeCell ref="E12:H12"/>
    <mergeCell ref="E13:H13"/>
    <mergeCell ref="E14:H14"/>
    <mergeCell ref="E15:H15"/>
    <mergeCell ref="E16:H16"/>
    <mergeCell ref="E17:H17"/>
    <mergeCell ref="C72:G72"/>
    <mergeCell ref="C73:G73"/>
    <mergeCell ref="C74:G74"/>
    <mergeCell ref="C71:G71"/>
    <mergeCell ref="C67:G67"/>
    <mergeCell ref="C68:G68"/>
    <mergeCell ref="C69:G69"/>
    <mergeCell ref="C70:G70"/>
    <mergeCell ref="Q35:T35"/>
    <mergeCell ref="C27:G27"/>
    <mergeCell ref="Y63:AG79"/>
    <mergeCell ref="Y80:AG80"/>
    <mergeCell ref="C77:G77"/>
    <mergeCell ref="J77:K77"/>
    <mergeCell ref="C61:G61"/>
    <mergeCell ref="C79:G79"/>
    <mergeCell ref="J79:K79"/>
    <mergeCell ref="C75:G75"/>
    <mergeCell ref="C76:G76"/>
    <mergeCell ref="C64:G64"/>
    <mergeCell ref="C65:G65"/>
    <mergeCell ref="C66:G66"/>
    <mergeCell ref="Y61:AG62"/>
    <mergeCell ref="C60:G60"/>
    <mergeCell ref="C23:H23"/>
    <mergeCell ref="O28:T28"/>
    <mergeCell ref="O23:T23"/>
    <mergeCell ref="C34:H34"/>
    <mergeCell ref="O25:T25"/>
    <mergeCell ref="O26:T26"/>
    <mergeCell ref="O27:T27"/>
    <mergeCell ref="O30:T30"/>
    <mergeCell ref="Y60:AG60"/>
    <mergeCell ref="Y57:AG57"/>
    <mergeCell ref="Y58:AG59"/>
    <mergeCell ref="Y45:AG45"/>
    <mergeCell ref="Y56:AG56"/>
    <mergeCell ref="Y46:AG48"/>
    <mergeCell ref="AD54:AE54"/>
    <mergeCell ref="AB49:AD49"/>
    <mergeCell ref="Y53:AC55"/>
    <mergeCell ref="Y28:AD28"/>
    <mergeCell ref="AD34:AF34"/>
    <mergeCell ref="AC30:AE30"/>
    <mergeCell ref="AD43:AF43"/>
    <mergeCell ref="Y36:AG36"/>
    <mergeCell ref="Y37:AG37"/>
    <mergeCell ref="Y38:AG39"/>
    <mergeCell ref="Z42:AB42"/>
    <mergeCell ref="AD42:AF42"/>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D34 AC30 AB52:AC52 AF52:AF54 AE52:AE53"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hyperlinks>
    <hyperlink ref="E19" r:id="rId1" xr:uid="{00000000-0004-0000-0100-000000000000}"/>
  </hyperlinks>
  <printOptions horizontalCentered="1" verticalCentered="1"/>
  <pageMargins left="0.7" right="0.7" top="0.75" bottom="0.75" header="0.3" footer="0.3"/>
  <pageSetup paperSize="8" scale="49"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74" r:id="rId5" name="Check Box 50">
              <controlPr defaultSize="0" autoFill="0" autoLine="0" autoPict="0">
                <anchor moveWithCells="1">
                  <from>
                    <xdr:col>24</xdr:col>
                    <xdr:colOff>485775</xdr:colOff>
                    <xdr:row>48</xdr:row>
                    <xdr:rowOff>180975</xdr:rowOff>
                  </from>
                  <to>
                    <xdr:col>24</xdr:col>
                    <xdr:colOff>685800</xdr:colOff>
                    <xdr:row>49</xdr:row>
                    <xdr:rowOff>180975</xdr:rowOff>
                  </to>
                </anchor>
              </controlPr>
            </control>
          </mc:Choice>
        </mc:AlternateContent>
        <mc:AlternateContent xmlns:mc="http://schemas.openxmlformats.org/markup-compatibility/2006">
          <mc:Choice Requires="x14">
            <control shapeId="1075" r:id="rId6" name="Check Box 51">
              <controlPr locked="0" defaultSize="0" autoFill="0" autoLine="0" autoPict="0">
                <anchor moveWithCells="1">
                  <from>
                    <xdr:col>24</xdr:col>
                    <xdr:colOff>485775</xdr:colOff>
                    <xdr:row>48</xdr:row>
                    <xdr:rowOff>180975</xdr:rowOff>
                  </from>
                  <to>
                    <xdr:col>24</xdr:col>
                    <xdr:colOff>685800</xdr:colOff>
                    <xdr:row>49</xdr:row>
                    <xdr:rowOff>180975</xdr:rowOff>
                  </to>
                </anchor>
              </controlPr>
            </control>
          </mc:Choice>
        </mc:AlternateContent>
        <mc:AlternateContent xmlns:mc="http://schemas.openxmlformats.org/markup-compatibility/2006">
          <mc:Choice Requires="x14">
            <control shapeId="1076" r:id="rId7" name="Check Box 52">
              <controlPr locked="0" defaultSize="0" autoFill="0" autoLine="0" autoPict="0">
                <anchor moveWithCells="1">
                  <from>
                    <xdr:col>24</xdr:col>
                    <xdr:colOff>485775</xdr:colOff>
                    <xdr:row>39</xdr:row>
                    <xdr:rowOff>180975</xdr:rowOff>
                  </from>
                  <to>
                    <xdr:col>24</xdr:col>
                    <xdr:colOff>685800</xdr:colOff>
                    <xdr:row>41</xdr:row>
                    <xdr:rowOff>0</xdr:rowOff>
                  </to>
                </anchor>
              </controlPr>
            </control>
          </mc:Choice>
        </mc:AlternateContent>
        <mc:AlternateContent xmlns:mc="http://schemas.openxmlformats.org/markup-compatibility/2006">
          <mc:Choice Requires="x14">
            <control shapeId="1077" r:id="rId8" name="Check Box 53">
              <controlPr locked="0" defaultSize="0" autoFill="0" autoLine="0" autoPict="0">
                <anchor moveWithCells="1">
                  <from>
                    <xdr:col>24</xdr:col>
                    <xdr:colOff>485775</xdr:colOff>
                    <xdr:row>41</xdr:row>
                    <xdr:rowOff>180975</xdr:rowOff>
                  </from>
                  <to>
                    <xdr:col>24</xdr:col>
                    <xdr:colOff>685800</xdr:colOff>
                    <xdr:row>43</xdr:row>
                    <xdr:rowOff>0</xdr:rowOff>
                  </to>
                </anchor>
              </controlPr>
            </control>
          </mc:Choice>
        </mc:AlternateContent>
        <mc:AlternateContent xmlns:mc="http://schemas.openxmlformats.org/markup-compatibility/2006">
          <mc:Choice Requires="x14">
            <control shapeId="1078" r:id="rId9" name="Check Box 54">
              <controlPr defaultSize="0" autoFill="0" autoLine="0" autoPict="0">
                <anchor moveWithCells="1">
                  <from>
                    <xdr:col>24</xdr:col>
                    <xdr:colOff>485775</xdr:colOff>
                    <xdr:row>47</xdr:row>
                    <xdr:rowOff>180975</xdr:rowOff>
                  </from>
                  <to>
                    <xdr:col>24</xdr:col>
                    <xdr:colOff>685800</xdr:colOff>
                    <xdr:row>48</xdr:row>
                    <xdr:rowOff>180975</xdr:rowOff>
                  </to>
                </anchor>
              </controlPr>
            </control>
          </mc:Choice>
        </mc:AlternateContent>
        <mc:AlternateContent xmlns:mc="http://schemas.openxmlformats.org/markup-compatibility/2006">
          <mc:Choice Requires="x14">
            <control shapeId="1079" r:id="rId10" name="Check Box 55">
              <controlPr defaultSize="0" autoFill="0" autoLine="0" autoPict="0">
                <anchor moveWithCells="1">
                  <from>
                    <xdr:col>24</xdr:col>
                    <xdr:colOff>485775</xdr:colOff>
                    <xdr:row>48</xdr:row>
                    <xdr:rowOff>180975</xdr:rowOff>
                  </from>
                  <to>
                    <xdr:col>24</xdr:col>
                    <xdr:colOff>685800</xdr:colOff>
                    <xdr:row>50</xdr:row>
                    <xdr:rowOff>0</xdr:rowOff>
                  </to>
                </anchor>
              </controlPr>
            </control>
          </mc:Choice>
        </mc:AlternateContent>
        <mc:AlternateContent xmlns:mc="http://schemas.openxmlformats.org/markup-compatibility/2006">
          <mc:Choice Requires="x14">
            <control shapeId="1080" r:id="rId11" name="Check Box 56">
              <controlPr locked="0" defaultSize="0" autoFill="0" autoLine="0" autoPict="0">
                <anchor moveWithCells="1">
                  <from>
                    <xdr:col>24</xdr:col>
                    <xdr:colOff>485775</xdr:colOff>
                    <xdr:row>47</xdr:row>
                    <xdr:rowOff>180975</xdr:rowOff>
                  </from>
                  <to>
                    <xdr:col>24</xdr:col>
                    <xdr:colOff>685800</xdr:colOff>
                    <xdr:row>48</xdr:row>
                    <xdr:rowOff>180975</xdr:rowOff>
                  </to>
                </anchor>
              </controlPr>
            </control>
          </mc:Choice>
        </mc:AlternateContent>
        <mc:AlternateContent xmlns:mc="http://schemas.openxmlformats.org/markup-compatibility/2006">
          <mc:Choice Requires="x14">
            <control shapeId="1081" r:id="rId12" name="Check Box 57">
              <controlPr locked="0" defaultSize="0" autoFill="0" autoLine="0" autoPict="0">
                <anchor moveWithCells="1">
                  <from>
                    <xdr:col>24</xdr:col>
                    <xdr:colOff>485775</xdr:colOff>
                    <xdr:row>48</xdr:row>
                    <xdr:rowOff>180975</xdr:rowOff>
                  </from>
                  <to>
                    <xdr:col>24</xdr:col>
                    <xdr:colOff>685800</xdr:colOff>
                    <xdr:row>50</xdr:row>
                    <xdr:rowOff>0</xdr:rowOff>
                  </to>
                </anchor>
              </controlPr>
            </control>
          </mc:Choice>
        </mc:AlternateContent>
        <mc:AlternateContent xmlns:mc="http://schemas.openxmlformats.org/markup-compatibility/2006">
          <mc:Choice Requires="x14">
            <control shapeId="1082" r:id="rId13" name="Check Box 58">
              <controlPr defaultSize="0" autoFill="0" autoLine="0" autoPict="0">
                <anchor moveWithCells="1">
                  <from>
                    <xdr:col>26</xdr:col>
                    <xdr:colOff>485775</xdr:colOff>
                    <xdr:row>47</xdr:row>
                    <xdr:rowOff>180975</xdr:rowOff>
                  </from>
                  <to>
                    <xdr:col>26</xdr:col>
                    <xdr:colOff>685800</xdr:colOff>
                    <xdr:row>49</xdr:row>
                    <xdr:rowOff>28575</xdr:rowOff>
                  </to>
                </anchor>
              </controlPr>
            </control>
          </mc:Choice>
        </mc:AlternateContent>
        <mc:AlternateContent xmlns:mc="http://schemas.openxmlformats.org/markup-compatibility/2006">
          <mc:Choice Requires="x14">
            <control shapeId="1083" r:id="rId14" name="Check Box 59">
              <controlPr locked="0" defaultSize="0" autoFill="0" autoLine="0" autoPict="0">
                <anchor moveWithCells="1">
                  <from>
                    <xdr:col>26</xdr:col>
                    <xdr:colOff>485775</xdr:colOff>
                    <xdr:row>47</xdr:row>
                    <xdr:rowOff>180975</xdr:rowOff>
                  </from>
                  <to>
                    <xdr:col>26</xdr:col>
                    <xdr:colOff>685800</xdr:colOff>
                    <xdr:row>49</xdr:row>
                    <xdr:rowOff>28575</xdr:rowOff>
                  </to>
                </anchor>
              </controlPr>
            </control>
          </mc:Choice>
        </mc:AlternateContent>
        <mc:AlternateContent xmlns:mc="http://schemas.openxmlformats.org/markup-compatibility/2006">
          <mc:Choice Requires="x14">
            <control shapeId="1084" r:id="rId15" name="Check Box 60">
              <controlPr defaultSize="0" autoFill="0" autoLine="0" autoPict="0">
                <anchor moveWithCells="1">
                  <from>
                    <xdr:col>29</xdr:col>
                    <xdr:colOff>485775</xdr:colOff>
                    <xdr:row>47</xdr:row>
                    <xdr:rowOff>180975</xdr:rowOff>
                  </from>
                  <to>
                    <xdr:col>29</xdr:col>
                    <xdr:colOff>685800</xdr:colOff>
                    <xdr:row>49</xdr:row>
                    <xdr:rowOff>28575</xdr:rowOff>
                  </to>
                </anchor>
              </controlPr>
            </control>
          </mc:Choice>
        </mc:AlternateContent>
        <mc:AlternateContent xmlns:mc="http://schemas.openxmlformats.org/markup-compatibility/2006">
          <mc:Choice Requires="x14">
            <control shapeId="1085" r:id="rId16" name="Check Box 61">
              <controlPr locked="0" defaultSize="0" autoFill="0" autoLine="0" autoPict="0">
                <anchor moveWithCells="1">
                  <from>
                    <xdr:col>29</xdr:col>
                    <xdr:colOff>485775</xdr:colOff>
                    <xdr:row>47</xdr:row>
                    <xdr:rowOff>180975</xdr:rowOff>
                  </from>
                  <to>
                    <xdr:col>29</xdr:col>
                    <xdr:colOff>685800</xdr:colOff>
                    <xdr:row>49</xdr:row>
                    <xdr:rowOff>28575</xdr:rowOff>
                  </to>
                </anchor>
              </controlPr>
            </control>
          </mc:Choice>
        </mc:AlternateContent>
        <mc:AlternateContent xmlns:mc="http://schemas.openxmlformats.org/markup-compatibility/2006">
          <mc:Choice Requires="x14">
            <control shapeId="1087" r:id="rId17" name="Check Box 63">
              <controlPr locked="0" defaultSize="0" autoFill="0" autoLine="0" autoPict="0">
                <anchor moveWithCells="1">
                  <from>
                    <xdr:col>20</xdr:col>
                    <xdr:colOff>838200</xdr:colOff>
                    <xdr:row>29</xdr:row>
                    <xdr:rowOff>28575</xdr:rowOff>
                  </from>
                  <to>
                    <xdr:col>20</xdr:col>
                    <xdr:colOff>1057275</xdr:colOff>
                    <xdr:row>29</xdr:row>
                    <xdr:rowOff>180975</xdr:rowOff>
                  </to>
                </anchor>
              </controlPr>
            </control>
          </mc:Choice>
        </mc:AlternateContent>
        <mc:AlternateContent xmlns:mc="http://schemas.openxmlformats.org/markup-compatibility/2006">
          <mc:Choice Requires="x14">
            <control shapeId="1088" r:id="rId18" name="Check Box 64">
              <controlPr locked="0" defaultSize="0" autoFill="0" autoLine="0" autoPict="0">
                <anchor moveWithCells="1">
                  <from>
                    <xdr:col>20</xdr:col>
                    <xdr:colOff>838200</xdr:colOff>
                    <xdr:row>30</xdr:row>
                    <xdr:rowOff>28575</xdr:rowOff>
                  </from>
                  <to>
                    <xdr:col>20</xdr:col>
                    <xdr:colOff>1057275</xdr:colOff>
                    <xdr:row>31</xdr:row>
                    <xdr:rowOff>0</xdr:rowOff>
                  </to>
                </anchor>
              </controlPr>
            </control>
          </mc:Choice>
        </mc:AlternateContent>
        <mc:AlternateContent xmlns:mc="http://schemas.openxmlformats.org/markup-compatibility/2006">
          <mc:Choice Requires="x14">
            <control shapeId="1089" r:id="rId19" name="Check Box 65">
              <controlPr locked="0" defaultSize="0" autoFill="0" autoLine="0" autoPict="0">
                <anchor moveWithCells="1">
                  <from>
                    <xdr:col>20</xdr:col>
                    <xdr:colOff>180975</xdr:colOff>
                    <xdr:row>30</xdr:row>
                    <xdr:rowOff>28575</xdr:rowOff>
                  </from>
                  <to>
                    <xdr:col>20</xdr:col>
                    <xdr:colOff>409575</xdr:colOff>
                    <xdr:row>30</xdr:row>
                    <xdr:rowOff>180975</xdr:rowOff>
                  </to>
                </anchor>
              </controlPr>
            </control>
          </mc:Choice>
        </mc:AlternateContent>
        <mc:AlternateContent xmlns:mc="http://schemas.openxmlformats.org/markup-compatibility/2006">
          <mc:Choice Requires="x14">
            <control shapeId="1090" r:id="rId20" name="Check Box 66">
              <controlPr locked="0" defaultSize="0" autoFill="0" autoLine="0" autoPict="0">
                <anchor moveWithCells="1">
                  <from>
                    <xdr:col>20</xdr:col>
                    <xdr:colOff>190500</xdr:colOff>
                    <xdr:row>29</xdr:row>
                    <xdr:rowOff>28575</xdr:rowOff>
                  </from>
                  <to>
                    <xdr:col>20</xdr:col>
                    <xdr:colOff>409575</xdr:colOff>
                    <xdr:row>29</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D36" sqref="D36"/>
    </sheetView>
  </sheetViews>
  <sheetFormatPr baseColWidth="10" defaultRowHeight="15" x14ac:dyDescent="0.25"/>
  <cols>
    <col min="2" max="2" width="21.85546875" customWidth="1"/>
    <col min="3" max="3" width="19" customWidth="1"/>
    <col min="4" max="4" width="25" customWidth="1"/>
  </cols>
  <sheetData>
    <row r="6" spans="2:4" x14ac:dyDescent="0.25">
      <c r="B6" s="301" t="s">
        <v>3</v>
      </c>
      <c r="C6" s="301"/>
      <c r="D6" s="301"/>
    </row>
    <row r="7" spans="2:4" x14ac:dyDescent="0.25">
      <c r="B7" s="10"/>
      <c r="C7" s="10"/>
      <c r="D7" s="10"/>
    </row>
    <row r="8" spans="2:4" x14ac:dyDescent="0.25">
      <c r="B8" s="10"/>
      <c r="C8" s="11" t="s">
        <v>4</v>
      </c>
      <c r="D8" s="11" t="s">
        <v>5</v>
      </c>
    </row>
    <row r="9" spans="2:4" x14ac:dyDescent="0.25">
      <c r="B9" s="10" t="s">
        <v>12</v>
      </c>
      <c r="C9" s="12" t="e">
        <f>Exemple!#REF!</f>
        <v>#REF!</v>
      </c>
      <c r="D9" s="76">
        <f>Exemple!M77</f>
        <v>46167</v>
      </c>
    </row>
    <row r="10" spans="2:4" x14ac:dyDescent="0.25">
      <c r="B10" s="10" t="s">
        <v>11</v>
      </c>
      <c r="C10" s="12" t="e">
        <f>Exemple!#REF!</f>
        <v>#REF!</v>
      </c>
      <c r="D10" s="76">
        <f>Exemple!O77</f>
        <v>62100</v>
      </c>
    </row>
    <row r="11" spans="2:4" x14ac:dyDescent="0.25">
      <c r="B11" s="10" t="s">
        <v>10</v>
      </c>
      <c r="C11" s="12" t="e">
        <f>Exemple!#REF!</f>
        <v>#REF!</v>
      </c>
      <c r="D11" s="76">
        <f>Exemple!Q77</f>
        <v>532</v>
      </c>
    </row>
    <row r="12" spans="2:4" x14ac:dyDescent="0.25">
      <c r="B12" s="10" t="s">
        <v>13</v>
      </c>
      <c r="C12" s="12" t="e">
        <f>Exemple!#REF!</f>
        <v>#REF!</v>
      </c>
      <c r="D12" s="76">
        <f>Exemple!S77</f>
        <v>16250</v>
      </c>
    </row>
    <row r="13" spans="2:4" x14ac:dyDescent="0.25">
      <c r="B13" s="10" t="s">
        <v>14</v>
      </c>
      <c r="C13" s="12" t="e">
        <f>Exemple!#REF!</f>
        <v>#REF!</v>
      </c>
      <c r="D13" s="76">
        <f>Exemple!$U$77</f>
        <v>36542</v>
      </c>
    </row>
    <row r="14" spans="2:4" ht="15.75" thickBot="1" x14ac:dyDescent="0.3">
      <c r="B14" s="13" t="s">
        <v>15</v>
      </c>
      <c r="C14" s="14" t="e">
        <f>Exemple!#REF!</f>
        <v>#REF!</v>
      </c>
      <c r="D14" s="78">
        <f>Exemple!$W$77</f>
        <v>161591</v>
      </c>
    </row>
    <row r="15" spans="2:4" ht="15.75" thickTop="1" x14ac:dyDescent="0.25"/>
    <row r="17" spans="2:3" x14ac:dyDescent="0.25">
      <c r="B17" s="10"/>
      <c r="C17" s="11" t="s">
        <v>7</v>
      </c>
    </row>
    <row r="18" spans="2:3" ht="90" x14ac:dyDescent="0.25">
      <c r="B18" s="29" t="s">
        <v>26</v>
      </c>
      <c r="C18" s="76">
        <f>Exemple!$H$25</f>
        <v>85900</v>
      </c>
    </row>
    <row r="19" spans="2:3" ht="90" x14ac:dyDescent="0.25">
      <c r="B19" s="29" t="s">
        <v>27</v>
      </c>
      <c r="C19" s="76">
        <f>Exemple!$H$26</f>
        <v>161591</v>
      </c>
    </row>
    <row r="20" spans="2:3" ht="75" x14ac:dyDescent="0.25">
      <c r="B20" s="30" t="s">
        <v>8</v>
      </c>
      <c r="C20" s="77">
        <f>Exemple!$H$27</f>
        <v>-75691</v>
      </c>
    </row>
    <row r="23" spans="2:3" x14ac:dyDescent="0.25">
      <c r="B23" s="10"/>
      <c r="C23" s="11" t="s">
        <v>7</v>
      </c>
    </row>
    <row r="24" spans="2:3" ht="90" x14ac:dyDescent="0.25">
      <c r="B24" s="29" t="s">
        <v>28</v>
      </c>
      <c r="C24" s="76">
        <f>Exemple!$U$25</f>
        <v>330750</v>
      </c>
    </row>
    <row r="25" spans="2:3" ht="90" x14ac:dyDescent="0.25">
      <c r="B25" s="29" t="s">
        <v>9</v>
      </c>
      <c r="C25" s="76">
        <f>Exemple!$U$26</f>
        <v>0</v>
      </c>
    </row>
    <row r="26" spans="2:3" ht="90" x14ac:dyDescent="0.25">
      <c r="B26" s="29" t="s">
        <v>29</v>
      </c>
      <c r="C26" s="76">
        <f>Exemple!$U$27</f>
        <v>-75691</v>
      </c>
    </row>
    <row r="27" spans="2:3" ht="90" x14ac:dyDescent="0.25">
      <c r="B27" s="30" t="s">
        <v>30</v>
      </c>
      <c r="C27" s="77">
        <f>Exemple!$U$28</f>
        <v>255059</v>
      </c>
    </row>
    <row r="29" spans="2:3" x14ac:dyDescent="0.25">
      <c r="B29" s="10" t="s">
        <v>20</v>
      </c>
      <c r="C29" s="12">
        <f>Exemple!M77</f>
        <v>46167</v>
      </c>
    </row>
    <row r="30" spans="2:3" x14ac:dyDescent="0.25">
      <c r="B30" s="10" t="s">
        <v>21</v>
      </c>
      <c r="C30" s="12">
        <f>Exemple!O77</f>
        <v>62100</v>
      </c>
    </row>
    <row r="31" spans="2:3" x14ac:dyDescent="0.25">
      <c r="B31" s="10" t="s">
        <v>22</v>
      </c>
      <c r="C31" s="12">
        <f>Exemple!Q77</f>
        <v>532</v>
      </c>
    </row>
    <row r="32" spans="2:3" x14ac:dyDescent="0.25">
      <c r="B32" s="10" t="s">
        <v>19</v>
      </c>
      <c r="C32" s="12">
        <f>Exemple!S77</f>
        <v>16250</v>
      </c>
    </row>
    <row r="33" spans="2:3" x14ac:dyDescent="0.25">
      <c r="B33" s="32" t="s">
        <v>0</v>
      </c>
      <c r="C33" s="31">
        <f>Exemple!U77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2021-06-10T11:22:04Z</dcterms:modified>
</cp:coreProperties>
</file>