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327456A0-9B54-4760-95AA-794B3992290B}" xr6:coauthVersionLast="47" xr6:coauthVersionMax="47" xr10:uidLastSave="{00000000-0000-0000-0000-000000000000}"/>
  <bookViews>
    <workbookView xWindow="-120" yWindow="-120" windowWidth="38640" windowHeight="15840" xr2:uid="{00000000-000D-0000-FFFF-FFFF00000000}"/>
  </bookViews>
  <sheets>
    <sheet name="Genève 2022" sheetId="4" r:id="rId1"/>
    <sheet name="Exemple" sheetId="6" r:id="rId2"/>
    <sheet name="Calcul" sheetId="2" r:id="rId3"/>
  </sheets>
  <definedNames>
    <definedName name="_xlnm.Print_Area" localSheetId="1">Exemple!$A$1:$AH$108</definedName>
    <definedName name="_xlnm.Print_Area" localSheetId="0">'Genève 2022'!$A$1:$AH$108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<sst xmlns="http://schemas.openxmlformats.org/spreadsheetml/2006/main" count="266" uniqueCount="137">
  <si>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</si>
  <si>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</si>
  <si>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</si>
  <si>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</si>
  <si>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</si>
  <si>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</si>
  <si>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</si>
  <si>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</si>
  <si>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</si>
  <si>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</si>
  <si>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</si>
  <si>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</si>
  <si>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</si>
  <si>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</si>
  <si>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</si>
  <si>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</si>
  <si>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</si>
  <si>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</si>
  <si>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</si>
  <si>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</si>
  <si>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</si>
  <si>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</si>
  <si>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</si>
  <si>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</si>
  <si>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</si>
  <si>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</si>
  <si>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</si>
  <si>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</si>
  <si>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</si>
  <si>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</si>
  <si>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</si>
  <si>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</si>
  <si>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</si>
  <si>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</si>
  <si>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</si>
  <si>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</si>
  <si>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</si>
  <si>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</si>
  <si>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</si>
  <si>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</si>
  <si>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</si>
  <si>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</si>
  <si>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</si>
  <si>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</si>
  <si>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</si>
  <si>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</si>
  <si>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</si>
  <si>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</si>
  <si>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</si>
  <si>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</si>
  <si>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</si>
  <si>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</si>
  <si>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</si>
  <si>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</si>
  <si>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</si>
  <si>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</si>
  <si>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</si>
  <si>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</si>
  <si>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</si>
  <si>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</si>
  <si>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</si>
  <si>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</si>
  <si>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</si>
  <si>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</si>
  <si>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</si>
  <si>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</si>
  <si>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</si>
  <si>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</si>
  <si>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</si>
  <si>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</si>
  <si>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</si>
  <si>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</si>
  <si>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</si>
  <si>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</si>
  <si>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</si>
  <si>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</si>
  <si>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</si>
  <si>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</si>
  <si>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</si>
  <si>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</si>
  <si>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</si>
  <si>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</si>
  <si>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</si>
  <si>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</si>
  <si>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</si>
  <si>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</si>
  <si>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</si>
  <si>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</si>
  <si>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</si>
  <si>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</si>
  <si>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</si>
  <si>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</si>
  <si>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</si>
  <si>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</si>
  <si>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</si>
  <si>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</si>
  <si>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</si>
  <si>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</si>
  <si>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</si>
  <si>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</si>
  <si>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</si>
  <si>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</si>
  <si>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</si>
  <si>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</si>
  <si>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</si>
  <si>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</si>
  <si>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</si>
  <si>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</si>
  <si>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</si>
  <si>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</si>
  <si>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</si>
  <si>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</si>
  <si>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</si>
  <si>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</si>
  <si>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</si>
  <si>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</si>
  <si>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</si>
  <si>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</si>
  <si>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Genève</t>
  </si>
  <si>
    <t>Administrateur</t>
  </si>
  <si>
    <t>Romain</t>
  </si>
  <si>
    <t>Bouchardy</t>
  </si>
  <si>
    <t>Direction administrative et financière</t>
  </si>
  <si>
    <t>de la sécurité, de la population et de la santé</t>
  </si>
  <si>
    <t xml:space="preserve">Rue Adrien-Lachenal </t>
  </si>
  <si>
    <t>022 546 50 00</t>
  </si>
  <si>
    <t>subventions-sante@etat.ge.ch</t>
  </si>
  <si>
    <t>www.ge.ch</t>
  </si>
  <si>
    <t>Carrefour Addictions Genève</t>
  </si>
  <si>
    <t>Grea Lausanne, programme PILDJ</t>
  </si>
  <si>
    <t>Agent spécialisé</t>
  </si>
  <si>
    <t>Association Noetic Academy</t>
  </si>
  <si>
    <t xml:space="preserve">Dans le canton de Genève, la part sur la dépendance au jeu sert à la prévention du jeu excessif. Sur l'exercice 2022, 29% des dépenses ont été allouées pour la participation genevoise au Programme intercantonal de lutte contre la dépendance au jeu (PILDJ), sur un mandat de la CLASS au Groupement romand d'étude des addictions pour des activités d'information, de prévention primaire et secondaire, de formation et de recherche. 
52% des dépenses ont été attribuées sous forme d'aide financière à l'association faîtière Carrefour Addictions, entité responsable de la prévention des addictions sur le canton de Genève (tabac, alcool, cannabis, jeu excessif). Cette subvention est répartie budgétairement comme suit: 15'139 CHF pour des activités de fonctionnement de la structure (back office, y compris pour les activités de prévention du jeu d'argent excessif) ; 99'940 CHF pour des activités transversales sur les addictions dont le jeu d'argent excessif (sensibilisation de la population, conseil, coordination du réseau genevois des addictions, etc.) ; 63'165 CHF sont consacrés à des activités de sensibilisation et de formation des professionnels sur la problématique du jeu excessif virtuel. Enfin 7% de la part a permis de compléter le financement d'une collaboratrice spécialisée dans le domaine de la prévention du jeu.
12% des dépenses ont été attribuées sous forme d'une aide financière à l'association Noetic Academy, active dans la création d'outils et d'activités destinés à prévenir la jeu excessif.  
La part "prévention" sur la dépendance au jeu est utilisée en complémentarité avec les recettes provenant des taxes perçues sur le produit des jeux de casinos, ressources également utilisées pour la prévention du jeu d'argent excessif (également sous forme d'aide financière à l'association Carrefour AddictionS). </t>
  </si>
  <si>
    <t>Casino</t>
  </si>
  <si>
    <t>Programme intercantonal de lutte contre la dépendance au jeu PILDJ</t>
  </si>
  <si>
    <t xml:space="preserve">Carrefour Addictions
Mesures de préventions tabac, cannabis, alcool, jeu excessif et mesures transversales </t>
  </si>
  <si>
    <t>Charges salariales Agent spécialisé (consolidé)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</si>
</sst>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33" fillId="0" borderId="0" applyFont="0" applyFill="0" applyBorder="0" applyAlignment="0" applyProtection="0"/>
    <xf numFmtId="0" fontId="34" fillId="0" borderId="0" applyNumberFormat="0" applyFill="0" applyBorder="0" applyAlignment="0" applyProtection="0"/>
  </cellStyleXfs>
  <cellXfs count="336">
    <xf numFmtId="0" fontId="0" fillId="0" borderId="0" xfId="0"/>
    <xf numFmtId="0" fontId="6" fillId="2" borderId="0" xfId="0" applyFont="1" applyFill="1"/>
    <xf numFmtId="0" fontId="9" fillId="2" borderId="0" xfId="0" applyFont="1" applyFill="1" applyAlignment="1">
      <alignment horizontal="center"/>
    </xf>
    <xf numFmtId="0" fontId="6" fillId="0" borderId="0" xfId="0" applyFont="1"/>
    <xf numFmtId="0" fontId="6" fillId="2" borderId="0" xfId="0" applyFont="1" applyFill="1" applyBorder="1"/>
    <xf numFmtId="0" fontId="0" fillId="2" borderId="0" xfId="0" applyFill="1" applyAlignment="1"/>
    <xf numFmtId="0" fontId="6" fillId="2" borderId="0" xfId="0" applyFont="1" applyFill="1" applyAlignment="1">
      <alignment vertical="center" wrapText="1"/>
    </xf>
    <xf numFmtId="0" fontId="13" fillId="2" borderId="0" xfId="0" applyFont="1" applyFill="1" applyAlignment="1"/>
    <xf numFmtId="0" fontId="13" fillId="2" borderId="0" xfId="0" applyFont="1" applyFill="1" applyAlignment="1">
      <alignment vertical="center" wrapText="1"/>
    </xf>
    <xf numFmtId="0" fontId="10" fillId="2" borderId="0" xfId="0" applyFont="1" applyFill="1"/>
    <xf numFmtId="0" fontId="18" fillId="0" borderId="0" xfId="0" applyFont="1" applyFill="1"/>
    <xf numFmtId="0" fontId="18" fillId="0" borderId="0" xfId="0" applyFont="1" applyFill="1" applyAlignment="1">
      <alignment horizontal="right"/>
    </xf>
    <xf numFmtId="3" fontId="18" fillId="0" borderId="0" xfId="0" applyNumberFormat="1" applyFont="1" applyFill="1"/>
    <xf numFmtId="0" fontId="18" fillId="0" borderId="7" xfId="0" applyFont="1" applyFill="1" applyBorder="1"/>
    <xf numFmtId="3" fontId="18" fillId="0" borderId="7" xfId="0" applyNumberFormat="1" applyFont="1" applyFill="1" applyBorder="1"/>
    <xf numFmtId="0" fontId="17" fillId="2" borderId="0" xfId="0" applyFont="1" applyFill="1" applyAlignment="1">
      <alignment horizontal="center" vertical="center"/>
    </xf>
    <xf numFmtId="0" fontId="11" fillId="2" borderId="0" xfId="0" applyFont="1" applyFill="1" applyAlignment="1"/>
    <xf numFmtId="0" fontId="6" fillId="2" borderId="0" xfId="0" applyFont="1" applyFill="1" applyBorder="1" applyAlignment="1"/>
    <xf numFmtId="0" fontId="0" fillId="2" borderId="0" xfId="0" applyFill="1" applyBorder="1" applyAlignment="1"/>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9" fillId="2" borderId="0" xfId="0" applyFont="1" applyFill="1" applyAlignment="1">
      <alignment horizontal="center" vertical="center"/>
    </xf>
    <xf numFmtId="0" fontId="20" fillId="2" borderId="0" xfId="0" applyFont="1" applyFill="1" applyAlignment="1">
      <alignment horizontal="center" vertical="center"/>
    </xf>
    <xf numFmtId="0" fontId="21" fillId="2" borderId="0" xfId="0" applyFont="1" applyFill="1" applyAlignment="1">
      <alignment horizontal="left" vertical="center" indent="5"/>
    </xf>
    <xf numFmtId="0" fontId="22" fillId="2" borderId="0" xfId="0" applyFont="1" applyFill="1" applyAlignment="1">
      <alignment horizontal="left" indent="5"/>
    </xf>
    <xf numFmtId="0" fontId="21" fillId="2" borderId="0" xfId="0" applyFont="1" applyFill="1" applyAlignment="1">
      <alignment horizontal="left" vertical="center"/>
    </xf>
    <xf numFmtId="0" fontId="18" fillId="0" borderId="0" xfId="0" applyFont="1" applyFill="1" applyAlignment="1">
      <alignment wrapText="1"/>
    </xf>
    <xf numFmtId="0" fontId="18" fillId="0" borderId="6" xfId="0" applyFont="1" applyFill="1" applyBorder="1" applyAlignment="1">
      <alignment wrapText="1"/>
    </xf>
    <xf numFmtId="3" fontId="18" fillId="0" borderId="6" xfId="0" applyNumberFormat="1" applyFont="1" applyFill="1" applyBorder="1"/>
    <xf numFmtId="0" fontId="18" fillId="0" borderId="6" xfId="0" applyFont="1" applyFill="1" applyBorder="1"/>
    <xf numFmtId="0" fontId="6" fillId="2" borderId="0" xfId="0" applyFont="1" applyFill="1" applyAlignment="1">
      <alignment horizontal="left" indent="2"/>
    </xf>
    <xf numFmtId="0" fontId="16" fillId="2" borderId="0" xfId="0" applyFont="1" applyFill="1" applyAlignment="1">
      <alignment horizontal="center" vertical="center"/>
    </xf>
    <xf numFmtId="0" fontId="6" fillId="2" borderId="0" xfId="0" applyFont="1" applyFill="1" applyAlignment="1"/>
    <xf numFmtId="0" fontId="21" fillId="2" borderId="0" xfId="0" applyFont="1" applyFill="1" applyAlignment="1">
      <alignment horizontal="left"/>
    </xf>
    <xf numFmtId="165" fontId="6" fillId="2" borderId="0" xfId="0" applyNumberFormat="1" applyFont="1" applyFill="1"/>
    <xf numFmtId="0" fontId="6" fillId="2" borderId="0" xfId="0" applyFont="1" applyFill="1" applyBorder="1" applyAlignment="1" applyProtection="1">
      <alignment wrapText="1"/>
      <protection locked="0"/>
    </xf>
    <xf numFmtId="166" fontId="6" fillId="2" borderId="0" xfId="0" applyNumberFormat="1" applyFont="1" applyFill="1"/>
    <xf numFmtId="0" fontId="6" fillId="2" borderId="0" xfId="0" applyNumberFormat="1" applyFont="1" applyFill="1"/>
    <xf numFmtId="0" fontId="28" fillId="2" borderId="0" xfId="0" applyFont="1" applyFill="1" applyAlignment="1">
      <alignment horizontal="left" vertical="center"/>
    </xf>
    <xf numFmtId="0" fontId="31" fillId="2" borderId="0" xfId="0" applyNumberFormat="1" applyFont="1" applyFill="1" applyBorder="1"/>
    <xf numFmtId="0" fontId="6" fillId="2" borderId="12" xfId="0" applyFont="1" applyFill="1" applyBorder="1"/>
    <xf numFmtId="0" fontId="6" fillId="2" borderId="17" xfId="0" applyFont="1" applyFill="1" applyBorder="1" applyAlignment="1">
      <alignment vertical="center"/>
    </xf>
    <xf numFmtId="0" fontId="6" fillId="2" borderId="2" xfId="0" applyFont="1" applyFill="1" applyBorder="1" applyAlignment="1">
      <alignment vertical="center"/>
    </xf>
    <xf numFmtId="0" fontId="6" fillId="2" borderId="17" xfId="0" applyFont="1" applyFill="1" applyBorder="1" applyAlignment="1"/>
    <xf numFmtId="0" fontId="6" fillId="2" borderId="2" xfId="0" applyFont="1" applyFill="1" applyBorder="1" applyAlignment="1"/>
    <xf numFmtId="0" fontId="7" fillId="2" borderId="0" xfId="0" applyFont="1" applyFill="1" applyBorder="1" applyAlignment="1">
      <alignment horizontal="right" vertical="center"/>
    </xf>
    <xf numFmtId="0" fontId="0" fillId="2" borderId="0" xfId="0" applyFill="1" applyBorder="1" applyAlignment="1">
      <alignment horizontal="left" vertical="center"/>
    </xf>
    <xf numFmtId="0" fontId="6" fillId="2" borderId="0" xfId="0" applyNumberFormat="1" applyFont="1" applyFill="1" applyBorder="1"/>
    <xf numFmtId="0" fontId="10" fillId="2" borderId="0" xfId="0" applyNumberFormat="1" applyFont="1" applyFill="1" applyBorder="1"/>
    <xf numFmtId="167" fontId="10" fillId="5" borderId="1" xfId="0" applyNumberFormat="1" applyFont="1" applyFill="1" applyBorder="1"/>
    <xf numFmtId="167" fontId="6" fillId="2" borderId="0" xfId="0" applyNumberFormat="1" applyFont="1" applyFill="1"/>
    <xf numFmtId="167" fontId="10" fillId="2" borderId="0" xfId="0" applyNumberFormat="1" applyFont="1" applyFill="1"/>
    <xf numFmtId="167" fontId="10" fillId="5" borderId="1" xfId="0" applyNumberFormat="1" applyFont="1" applyFill="1" applyBorder="1" applyAlignment="1"/>
    <xf numFmtId="167" fontId="18" fillId="0" borderId="0" xfId="0" applyNumberFormat="1" applyFont="1" applyFill="1"/>
    <xf numFmtId="167" fontId="18" fillId="0" borderId="6" xfId="0" applyNumberFormat="1" applyFont="1" applyFill="1" applyBorder="1"/>
    <xf numFmtId="167" fontId="18" fillId="0" borderId="8" xfId="0" applyNumberFormat="1" applyFont="1" applyFill="1" applyBorder="1"/>
    <xf numFmtId="0" fontId="13" fillId="2" borderId="0" xfId="0" applyFont="1" applyFill="1" applyBorder="1" applyAlignment="1"/>
    <xf numFmtId="0" fontId="10" fillId="2" borderId="0" xfId="0" applyFont="1" applyFill="1" applyBorder="1" applyAlignment="1"/>
    <xf numFmtId="0" fontId="11" fillId="2" borderId="0" xfId="0" applyFont="1" applyFill="1" applyBorder="1" applyAlignment="1"/>
    <xf numFmtId="0" fontId="6" fillId="0" borderId="0" xfId="0" applyFont="1" applyBorder="1" applyAlignment="1">
      <alignment wrapText="1"/>
    </xf>
    <xf numFmtId="167" fontId="6" fillId="0" borderId="0" xfId="0" applyNumberFormat="1" applyFont="1" applyBorder="1" applyAlignment="1">
      <alignment wrapText="1"/>
    </xf>
    <xf numFmtId="0" fontId="6" fillId="0" borderId="0" xfId="0" applyFont="1" applyAlignment="1">
      <alignment wrapText="1"/>
    </xf>
    <xf numFmtId="167" fontId="6" fillId="0" borderId="0" xfId="0" applyNumberFormat="1" applyFont="1" applyAlignment="1">
      <alignment wrapText="1"/>
    </xf>
    <xf numFmtId="167" fontId="6" fillId="6" borderId="1" xfId="0" applyNumberFormat="1" applyFont="1" applyFill="1" applyBorder="1" applyProtection="1">
      <protection locked="0"/>
    </xf>
    <xf numFmtId="167" fontId="10" fillId="5" borderId="1" xfId="0" applyNumberFormat="1" applyFont="1" applyFill="1" applyBorder="1" applyProtection="1"/>
    <xf numFmtId="167" fontId="6" fillId="6" borderId="1" xfId="0" applyNumberFormat="1" applyFont="1" applyFill="1" applyBorder="1" applyAlignment="1" applyProtection="1">
      <protection locked="0"/>
    </xf>
    <xf numFmtId="167" fontId="8" fillId="0" borderId="1" xfId="0" applyNumberFormat="1" applyFont="1" applyBorder="1" applyAlignment="1" applyProtection="1">
      <alignment horizontal="right"/>
      <protection locked="0"/>
    </xf>
    <xf numFmtId="167" fontId="6" fillId="0" borderId="1" xfId="0" applyNumberFormat="1" applyFont="1" applyBorder="1" applyProtection="1">
      <protection locked="0"/>
    </xf>
    <xf numFmtId="0" fontId="6" fillId="0" borderId="1" xfId="0" applyFont="1" applyBorder="1" applyAlignment="1" applyProtection="1">
      <alignment horizontal="center" vertical="center"/>
      <protection locked="0"/>
    </xf>
    <xf numFmtId="0" fontId="6" fillId="2" borderId="5" xfId="0" applyFont="1" applyFill="1" applyBorder="1" applyProtection="1">
      <protection locked="0"/>
    </xf>
    <xf numFmtId="0" fontId="6" fillId="2" borderId="0" xfId="0" applyFont="1" applyFill="1" applyBorder="1" applyProtection="1">
      <protection locked="0"/>
    </xf>
    <xf numFmtId="0" fontId="26" fillId="8" borderId="0" xfId="0" applyFont="1" applyFill="1" applyBorder="1" applyAlignment="1" applyProtection="1">
      <alignment horizontal="left" vertical="center" wrapText="1"/>
      <protection locked="0"/>
    </xf>
    <xf numFmtId="0" fontId="26" fillId="8" borderId="5" xfId="0" applyFont="1" applyFill="1" applyBorder="1" applyAlignment="1" applyProtection="1">
      <alignment horizontal="left" vertical="center" wrapText="1"/>
      <protection locked="0"/>
    </xf>
    <xf numFmtId="0" fontId="13" fillId="2" borderId="12" xfId="0" applyFont="1" applyFill="1" applyBorder="1" applyProtection="1">
      <protection locked="0"/>
    </xf>
    <xf numFmtId="0" fontId="6" fillId="2" borderId="10" xfId="0" applyFont="1" applyFill="1" applyBorder="1" applyProtection="1">
      <protection locked="0"/>
    </xf>
    <xf numFmtId="0" fontId="13" fillId="2" borderId="9" xfId="0" applyFont="1" applyFill="1" applyBorder="1" applyProtection="1">
      <protection locked="0"/>
    </xf>
    <xf numFmtId="0" fontId="13" fillId="2" borderId="0" xfId="0" applyFont="1" applyFill="1" applyBorder="1" applyProtection="1">
      <protection locked="0"/>
    </xf>
    <xf numFmtId="0" fontId="6" fillId="2" borderId="0" xfId="0" applyFont="1" applyFill="1" applyBorder="1" applyAlignment="1" applyProtection="1">
      <alignment horizontal="right"/>
      <protection locked="0"/>
    </xf>
    <xf numFmtId="0" fontId="10" fillId="2" borderId="0" xfId="0" applyFont="1" applyFill="1" applyBorder="1" applyAlignment="1"/>
    <xf numFmtId="0" fontId="11" fillId="2" borderId="0" xfId="0" applyFont="1" applyFill="1" applyBorder="1" applyAlignment="1"/>
    <xf numFmtId="0" fontId="13" fillId="2" borderId="0" xfId="0" applyFont="1" applyFill="1" applyBorder="1" applyAlignment="1"/>
    <xf numFmtId="1" fontId="6" fillId="9" borderId="0" xfId="0" applyNumberFormat="1" applyFont="1" applyFill="1" applyBorder="1" applyAlignment="1" applyProtection="1">
      <protection locked="0"/>
    </xf>
    <xf numFmtId="0" fontId="0" fillId="9" borderId="0" xfId="0" applyFill="1" applyBorder="1" applyAlignment="1" applyProtection="1">
      <protection locked="0"/>
    </xf>
    <xf numFmtId="0" fontId="6" fillId="9" borderId="0" xfId="0" applyFont="1" applyFill="1"/>
    <xf numFmtId="0" fontId="6" fillId="0" borderId="0" xfId="0" applyFont="1" applyFill="1"/>
    <xf numFmtId="167" fontId="6" fillId="0" borderId="0" xfId="0" applyNumberFormat="1" applyFont="1"/>
    <xf numFmtId="0" fontId="8" fillId="2" borderId="0" xfId="0" applyFont="1" applyFill="1" applyBorder="1" applyAlignment="1" applyProtection="1">
      <protection locked="0"/>
    </xf>
    <xf numFmtId="0" fontId="13" fillId="2" borderId="0" xfId="0" applyFont="1" applyFill="1" applyBorder="1" applyAlignment="1" applyProtection="1">
      <protection locked="0"/>
    </xf>
    <xf numFmtId="0" fontId="13" fillId="2" borderId="0" xfId="0" applyFont="1" applyFill="1" applyBorder="1" applyAlignment="1"/>
    <xf numFmtId="0" fontId="8" fillId="9" borderId="0" xfId="0" applyFont="1" applyFill="1" applyBorder="1" applyAlignment="1"/>
    <xf numFmtId="0" fontId="32" fillId="9" borderId="0" xfId="0" applyFont="1" applyFill="1" applyBorder="1" applyAlignment="1"/>
    <xf numFmtId="0" fontId="13" fillId="9" borderId="0" xfId="0" applyFont="1" applyFill="1" applyBorder="1" applyAlignment="1"/>
    <xf numFmtId="0" fontId="6" fillId="9" borderId="0" xfId="0" applyFont="1" applyFill="1" applyBorder="1" applyAlignment="1" applyProtection="1">
      <protection locked="0"/>
    </xf>
    <xf numFmtId="0" fontId="26" fillId="9" borderId="0" xfId="0" applyFont="1" applyFill="1" applyBorder="1" applyAlignment="1" applyProtection="1">
      <alignment horizontal="left" vertical="center" wrapText="1"/>
      <protection locked="0"/>
    </xf>
    <xf numFmtId="0" fontId="8" fillId="0" borderId="0" xfId="0" applyFont="1" applyFill="1"/>
    <xf numFmtId="0" fontId="8" fillId="0" borderId="6" xfId="0" applyFont="1" applyFill="1" applyBorder="1"/>
    <xf numFmtId="0" fontId="29" fillId="9" borderId="0" xfId="0" applyFont="1" applyFill="1" applyAlignment="1">
      <alignment vertical="center"/>
    </xf>
    <xf numFmtId="0" fontId="30" fillId="9" borderId="0" xfId="0" applyFont="1" applyFill="1" applyAlignment="1"/>
    <xf numFmtId="0" fontId="6" fillId="9" borderId="0" xfId="0" applyFont="1" applyFill="1" applyBorder="1"/>
    <xf numFmtId="167" fontId="6" fillId="9" borderId="0" xfId="0" applyNumberFormat="1" applyFont="1" applyFill="1" applyBorder="1" applyAlignment="1" applyProtection="1">
      <protection locked="0"/>
    </xf>
    <xf numFmtId="167" fontId="10" fillId="9" borderId="0" xfId="0" applyNumberFormat="1" applyFont="1" applyFill="1" applyBorder="1" applyAlignment="1" applyProtection="1"/>
    <xf numFmtId="167" fontId="6" fillId="6" borderId="1" xfId="1" applyNumberFormat="1" applyFont="1" applyFill="1" applyBorder="1" applyAlignment="1" applyProtection="1">
      <protection locked="0"/>
    </xf>
    <xf numFmtId="167" fontId="10" fillId="10" borderId="1" xfId="1" applyNumberFormat="1" applyFont="1" applyFill="1" applyBorder="1" applyAlignment="1" applyProtection="1"/>
    <xf numFmtId="0" fontId="6" fillId="9" borderId="0" xfId="0" applyFont="1" applyFill="1" applyBorder="1" applyAlignment="1" applyProtection="1">
      <alignment wrapText="1"/>
      <protection locked="0"/>
    </xf>
    <xf numFmtId="0" fontId="6" fillId="9" borderId="0" xfId="0" applyFont="1" applyFill="1" applyBorder="1" applyAlignment="1" applyProtection="1">
      <alignment vertical="top" wrapText="1"/>
      <protection locked="0"/>
    </xf>
    <xf numFmtId="0" fontId="0" fillId="8" borderId="0" xfId="0" applyFont="1" applyFill="1" applyBorder="1" applyAlignment="1" applyProtection="1">
      <alignment horizontal="left" wrapText="1"/>
      <protection locked="0"/>
    </xf>
    <xf numFmtId="0" fontId="0" fillId="9" borderId="0" xfId="0" applyFont="1" applyFill="1" applyBorder="1" applyAlignment="1" applyProtection="1">
      <alignment horizontal="left" wrapText="1"/>
      <protection locked="0"/>
    </xf>
    <xf numFmtId="0" fontId="6" fillId="9" borderId="5" xfId="0" applyFont="1" applyFill="1" applyBorder="1" applyAlignment="1" applyProtection="1">
      <alignment vertical="center" wrapText="1"/>
      <protection locked="0"/>
    </xf>
    <xf numFmtId="0" fontId="6" fillId="9" borderId="0" xfId="0" applyFont="1" applyFill="1" applyBorder="1" applyAlignment="1" applyProtection="1">
      <alignment vertical="center" wrapText="1"/>
      <protection locked="0"/>
    </xf>
    <xf numFmtId="0" fontId="35" fillId="9" borderId="0" xfId="0" applyNumberFormat="1" applyFont="1" applyFill="1" applyBorder="1" applyAlignment="1" applyProtection="1">
      <protection locked="0"/>
    </xf>
    <xf numFmtId="0" fontId="6" fillId="2" borderId="5" xfId="0" applyFont="1" applyFill="1" applyBorder="1"/>
    <xf numFmtId="0" fontId="25" fillId="9" borderId="0" xfId="0" applyFont="1" applyFill="1" applyAlignment="1" applyProtection="1">
      <alignment vertical="center" wrapText="1"/>
      <protection hidden="1"/>
    </xf>
    <xf numFmtId="0" fontId="6" fillId="8" borderId="0" xfId="0" applyFont="1" applyFill="1" applyAlignment="1" applyProtection="1">
      <alignment horizontal="left" vertical="center" wrapText="1"/>
      <protection locked="0"/>
    </xf>
    <xf numFmtId="0" fontId="6" fillId="8" borderId="12" xfId="0" applyFont="1" applyFill="1" applyBorder="1" applyAlignment="1" applyProtection="1">
      <alignment horizontal="left" vertical="center" wrapText="1"/>
      <protection locked="0"/>
    </xf>
    <xf numFmtId="0" fontId="6" fillId="2" borderId="0" xfId="0" applyFont="1" applyFill="1" applyProtection="1">
      <protection locked="0"/>
    </xf>
    <xf numFmtId="0" fontId="6" fillId="9" borderId="0" xfId="0" applyFont="1" applyFill="1" applyAlignment="1" applyProtection="1">
      <alignment horizontal="left" vertical="center" wrapText="1"/>
      <protection locked="0"/>
    </xf>
    <xf numFmtId="0" fontId="6" fillId="9" borderId="12" xfId="0" applyFont="1" applyFill="1" applyBorder="1" applyAlignment="1" applyProtection="1">
      <alignment horizontal="left" vertical="center" wrapText="1"/>
      <protection locked="0"/>
    </xf>
    <xf numFmtId="0" fontId="6" fillId="9" borderId="0" xfId="0" applyFont="1" applyFill="1" applyProtection="1">
      <protection locked="0"/>
    </xf>
    <xf numFmtId="0" fontId="6" fillId="9" borderId="0" xfId="0" applyFont="1" applyFill="1" applyAlignment="1" applyProtection="1">
      <alignment horizontal="left" wrapText="1"/>
      <protection locked="0"/>
    </xf>
    <xf numFmtId="0" fontId="6" fillId="9" borderId="0" xfId="0" applyFont="1" applyFill="1" applyAlignment="1" applyProtection="1">
      <alignment horizontal="center" vertical="center"/>
      <protection locked="0"/>
    </xf>
    <xf numFmtId="0" fontId="6" fillId="9" borderId="0" xfId="0" applyFont="1" applyFill="1" applyAlignment="1" applyProtection="1">
      <alignment wrapText="1"/>
      <protection locked="0"/>
    </xf>
    <xf numFmtId="0" fontId="6" fillId="9" borderId="0" xfId="0" applyFont="1" applyFill="1" applyAlignment="1" applyProtection="1">
      <alignment vertical="top" wrapText="1"/>
      <protection locked="0"/>
    </xf>
    <xf numFmtId="0" fontId="6" fillId="9" borderId="12" xfId="0" applyFont="1" applyFill="1" applyBorder="1"/>
    <xf numFmtId="0" fontId="6" fillId="2" borderId="5"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center" vertical="top" wrapText="1"/>
      <protection locked="0"/>
    </xf>
    <xf numFmtId="167" fontId="6" fillId="2" borderId="0" xfId="0" applyNumberFormat="1" applyFont="1" applyFill="1" applyBorder="1" applyAlignment="1" applyProtection="1">
      <alignment horizontal="right"/>
      <protection locked="0"/>
    </xf>
    <xf numFmtId="0" fontId="0" fillId="2" borderId="17" xfId="0" applyFont="1" applyFill="1" applyBorder="1" applyAlignment="1" applyProtection="1">
      <alignment horizontal="left" wrapText="1"/>
      <protection locked="0"/>
    </xf>
    <xf numFmtId="0" fontId="6" fillId="3" borderId="5" xfId="0" applyFont="1" applyFill="1" applyBorder="1" applyAlignment="1">
      <alignment vertical="center" wrapText="1"/>
    </xf>
    <xf numFmtId="0" fontId="6" fillId="3" borderId="0" xfId="0" applyFont="1" applyFill="1" applyBorder="1" applyAlignment="1">
      <alignment vertical="center" wrapText="1"/>
    </xf>
    <xf numFmtId="0" fontId="6" fillId="3" borderId="12" xfId="0" applyFont="1" applyFill="1" applyBorder="1" applyAlignment="1">
      <alignment vertical="center" wrapText="1"/>
    </xf>
    <xf numFmtId="0" fontId="6" fillId="3" borderId="11" xfId="0" applyFont="1" applyFill="1" applyBorder="1" applyAlignment="1">
      <alignment vertical="center" wrapText="1"/>
    </xf>
    <xf numFmtId="0" fontId="6" fillId="3" borderId="6" xfId="0" applyFont="1" applyFill="1" applyBorder="1" applyAlignment="1">
      <alignment vertical="center" wrapText="1"/>
    </xf>
    <xf numFmtId="0" fontId="6" fillId="3" borderId="17" xfId="0" applyFont="1" applyFill="1" applyBorder="1" applyAlignment="1">
      <alignment vertical="center" wrapText="1"/>
    </xf>
    <xf numFmtId="0" fontId="6" fillId="0" borderId="0" xfId="0" applyFont="1" applyFill="1" applyBorder="1" applyAlignment="1">
      <alignment vertical="center" wrapText="1"/>
    </xf>
    <xf numFmtId="0" fontId="6" fillId="9" borderId="0" xfId="0" applyFont="1" applyFill="1" applyAlignment="1" applyProtection="1">
      <alignment horizontal="center" wrapText="1"/>
      <protection locked="0"/>
    </xf>
    <xf numFmtId="0" fontId="6" fillId="9" borderId="0" xfId="0" applyFont="1" applyFill="1" applyAlignment="1" applyProtection="1">
      <alignment horizontal="center" vertical="center" wrapText="1"/>
      <protection locked="0"/>
    </xf>
    <xf numFmtId="0" fontId="6" fillId="9" borderId="24" xfId="0" applyFont="1" applyFill="1" applyBorder="1"/>
    <xf numFmtId="0" fontId="6" fillId="9" borderId="28" xfId="0" applyFont="1" applyFill="1" applyBorder="1" applyAlignment="1" applyProtection="1">
      <alignment vertical="center" wrapText="1"/>
      <protection locked="0"/>
    </xf>
    <xf numFmtId="169" fontId="6" fillId="6" borderId="25" xfId="1" applyNumberFormat="1" applyFont="1" applyFill="1" applyBorder="1" applyAlignment="1" applyProtection="1">
      <alignment horizontal="left" vertical="top" wrapText="1"/>
      <protection locked="0"/>
    </xf>
    <xf numFmtId="0" fontId="6" fillId="9" borderId="23" xfId="0" applyFont="1" applyFill="1" applyBorder="1" applyAlignment="1" applyProtection="1">
      <alignment vertical="top" wrapText="1"/>
      <protection locked="0"/>
    </xf>
    <xf numFmtId="0" fontId="6" fillId="9" borderId="23" xfId="0" applyFont="1" applyFill="1" applyBorder="1" applyAlignment="1" applyProtection="1">
      <alignment wrapText="1"/>
      <protection locked="0"/>
    </xf>
    <xf numFmtId="0" fontId="19" fillId="0" borderId="0" xfId="0" applyFont="1" applyFill="1" applyAlignment="1">
      <alignment vertical="center"/>
    </xf>
    <xf numFmtId="0" fontId="10" fillId="2" borderId="0" xfId="0" applyFont="1" applyFill="1" applyBorder="1" applyAlignment="1"/>
    <xf numFmtId="0" fontId="6" fillId="9" borderId="0" xfId="0" applyFont="1" applyFill="1" applyAlignment="1" applyProtection="1">
      <alignment horizontal="center" vertical="top" wrapText="1"/>
      <protection locked="0"/>
    </xf>
    <xf numFmtId="0" fontId="11" fillId="2" borderId="0" xfId="0" applyFont="1" applyFill="1" applyBorder="1" applyAlignment="1"/>
    <xf numFmtId="0" fontId="6" fillId="9" borderId="30" xfId="0" applyFont="1" applyFill="1" applyBorder="1" applyAlignment="1" applyProtection="1">
      <alignment vertical="top" wrapText="1"/>
      <protection locked="0"/>
    </xf>
    <xf numFmtId="0" fontId="6" fillId="9" borderId="31" xfId="0" applyFont="1" applyFill="1" applyBorder="1"/>
    <xf numFmtId="0" fontId="6" fillId="9" borderId="22" xfId="0" applyFont="1" applyFill="1" applyBorder="1"/>
    <xf numFmtId="0" fontId="6" fillId="9" borderId="12" xfId="0" applyFont="1" applyFill="1" applyBorder="1" applyAlignment="1" applyProtection="1">
      <alignment vertical="top" wrapText="1"/>
      <protection locked="0"/>
    </xf>
    <xf numFmtId="0" fontId="6" fillId="9" borderId="22" xfId="0" applyFont="1" applyFill="1" applyBorder="1" applyAlignment="1" applyProtection="1">
      <alignment wrapText="1"/>
      <protection locked="0"/>
    </xf>
    <xf numFmtId="0" fontId="0" fillId="2" borderId="12" xfId="0" applyFont="1" applyFill="1" applyBorder="1" applyAlignment="1" applyProtection="1">
      <alignment horizontal="left" wrapText="1"/>
      <protection locked="0"/>
    </xf>
    <xf numFmtId="0" fontId="6" fillId="9" borderId="34"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top" wrapText="1"/>
      <protection locked="0"/>
    </xf>
    <xf numFmtId="0" fontId="6" fillId="2" borderId="35" xfId="0" applyFont="1" applyFill="1" applyBorder="1" applyAlignment="1" applyProtection="1">
      <alignment vertical="center" wrapText="1"/>
      <protection locked="0"/>
    </xf>
    <xf numFmtId="0" fontId="6" fillId="9" borderId="34" xfId="0" applyFont="1" applyFill="1" applyBorder="1" applyAlignment="1" applyProtection="1">
      <alignment horizontal="center" vertical="center" wrapText="1"/>
      <protection locked="0"/>
    </xf>
    <xf numFmtId="0" fontId="6" fillId="2" borderId="34" xfId="0" applyFont="1" applyFill="1" applyBorder="1" applyProtection="1">
      <protection locked="0"/>
    </xf>
    <xf numFmtId="0" fontId="6" fillId="9" borderId="34" xfId="0" applyFont="1" applyFill="1" applyBorder="1" applyProtection="1">
      <protection locked="0"/>
    </xf>
    <xf numFmtId="168" fontId="6" fillId="9" borderId="36" xfId="1" applyNumberFormat="1" applyFont="1" applyFill="1" applyBorder="1" applyAlignment="1" applyProtection="1">
      <alignment vertical="top" wrapText="1"/>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7" fontId="2" fillId="0" borderId="1" xfId="0" applyNumberFormat="1" applyFont="1" applyBorder="1" applyProtection="1">
      <protection locked="0"/>
    </xf>
    <xf numFmtId="0" fontId="6" fillId="7" borderId="1" xfId="0" applyFont="1" applyFill="1" applyBorder="1" applyAlignment="1"/>
    <xf numFmtId="0" fontId="0" fillId="0" borderId="1" xfId="0" applyBorder="1" applyAlignment="1"/>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5" fillId="6" borderId="10" xfId="0" applyFont="1" applyFill="1" applyBorder="1" applyAlignment="1" applyProtection="1">
      <alignment horizontal="left" vertical="top" wrapText="1"/>
      <protection locked="0" hidden="1"/>
    </xf>
    <xf numFmtId="0" fontId="25" fillId="6" borderId="18" xfId="0" applyFont="1" applyFill="1" applyBorder="1" applyAlignment="1" applyProtection="1">
      <alignment horizontal="left" vertical="top" wrapText="1"/>
      <protection locked="0" hidden="1"/>
    </xf>
    <xf numFmtId="0" fontId="25" fillId="6" borderId="9" xfId="0" applyFont="1" applyFill="1" applyBorder="1" applyAlignment="1" applyProtection="1">
      <alignment horizontal="left" vertical="top" wrapText="1"/>
      <protection locked="0" hidden="1"/>
    </xf>
    <xf numFmtId="0" fontId="25" fillId="6" borderId="5" xfId="0" applyFont="1" applyFill="1" applyBorder="1" applyAlignment="1" applyProtection="1">
      <alignment horizontal="left" vertical="top" wrapText="1"/>
      <protection locked="0" hidden="1"/>
    </xf>
    <xf numFmtId="0" fontId="25" fillId="6" borderId="0" xfId="0" applyFont="1" applyFill="1" applyBorder="1" applyAlignment="1" applyProtection="1">
      <alignment horizontal="left" vertical="top" wrapText="1"/>
      <protection locked="0" hidden="1"/>
    </xf>
    <xf numFmtId="0" fontId="25" fillId="6" borderId="12" xfId="0" applyFont="1" applyFill="1" applyBorder="1" applyAlignment="1" applyProtection="1">
      <alignment horizontal="left" vertical="top" wrapText="1"/>
      <protection locked="0" hidden="1"/>
    </xf>
    <xf numFmtId="0" fontId="25" fillId="6" borderId="11" xfId="0" applyFont="1" applyFill="1" applyBorder="1" applyAlignment="1" applyProtection="1">
      <alignment horizontal="left" vertical="top" wrapText="1"/>
      <protection locked="0" hidden="1"/>
    </xf>
    <xf numFmtId="0" fontId="25" fillId="6" borderId="6" xfId="0" applyFont="1" applyFill="1" applyBorder="1" applyAlignment="1" applyProtection="1">
      <alignment horizontal="left" vertical="top" wrapText="1"/>
      <protection locked="0" hidden="1"/>
    </xf>
    <xf numFmtId="0" fontId="25"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5" fillId="3" borderId="3" xfId="0" applyFont="1" applyFill="1" applyBorder="1" applyAlignment="1" applyProtection="1">
      <alignment horizontal="left" wrapText="1" indent="1"/>
      <protection hidden="1"/>
    </xf>
    <xf numFmtId="0" fontId="25" fillId="3" borderId="4" xfId="0" applyFont="1" applyFill="1" applyBorder="1" applyAlignment="1" applyProtection="1">
      <alignment horizontal="left" wrapText="1" indent="1"/>
      <protection hidden="1"/>
    </xf>
    <xf numFmtId="0" fontId="25" fillId="3" borderId="2" xfId="0" applyFont="1" applyFill="1" applyBorder="1" applyAlignment="1" applyProtection="1">
      <alignment horizontal="left" wrapText="1" indent="1"/>
      <protection hidden="1"/>
    </xf>
    <xf numFmtId="0" fontId="6" fillId="5" borderId="3" xfId="0" applyFont="1" applyFill="1" applyBorder="1" applyAlignment="1"/>
    <xf numFmtId="0" fontId="6" fillId="5" borderId="4" xfId="0" applyFont="1" applyFill="1" applyBorder="1" applyAlignment="1"/>
    <xf numFmtId="0" fontId="6" fillId="5" borderId="2" xfId="0" applyFont="1" applyFill="1" applyBorder="1" applyAlignment="1"/>
    <xf numFmtId="0" fontId="23" fillId="4" borderId="10"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7" xfId="0" applyFont="1" applyFill="1" applyBorder="1" applyAlignment="1">
      <alignment horizontal="center" vertical="center"/>
    </xf>
    <xf numFmtId="0" fontId="6" fillId="3" borderId="10" xfId="0" applyFont="1" applyFill="1" applyBorder="1" applyAlignment="1" applyProtection="1">
      <alignment horizontal="left" vertical="center" wrapText="1"/>
    </xf>
    <xf numFmtId="0" fontId="6" fillId="3" borderId="18"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6" fillId="3" borderId="12"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169" fontId="6" fillId="9" borderId="0" xfId="1" applyNumberFormat="1" applyFont="1" applyFill="1" applyBorder="1" applyAlignment="1" applyProtection="1">
      <alignment horizontal="center"/>
      <protection locked="0"/>
    </xf>
    <xf numFmtId="169" fontId="6" fillId="9" borderId="12" xfId="1" applyNumberFormat="1" applyFont="1" applyFill="1" applyBorder="1" applyAlignment="1" applyProtection="1">
      <alignment horizontal="center"/>
      <protection locked="0"/>
    </xf>
    <xf numFmtId="0" fontId="6" fillId="9" borderId="0" xfId="0" applyFont="1" applyFill="1" applyAlignment="1" applyProtection="1">
      <alignment horizontal="center" vertical="top" wrapText="1"/>
      <protection locked="0"/>
    </xf>
    <xf numFmtId="0" fontId="6" fillId="9" borderId="5" xfId="0" applyFont="1" applyFill="1" applyBorder="1" applyAlignment="1" applyProtection="1">
      <alignment horizontal="left" vertical="top" wrapText="1"/>
      <protection locked="0"/>
    </xf>
    <xf numFmtId="0" fontId="6" fillId="9" borderId="0" xfId="0" applyFont="1" applyFill="1" applyAlignment="1" applyProtection="1">
      <alignment horizontal="left" vertical="top" wrapText="1"/>
      <protection locked="0"/>
    </xf>
    <xf numFmtId="0" fontId="6" fillId="9" borderId="12" xfId="0" applyFont="1" applyFill="1" applyBorder="1" applyAlignment="1" applyProtection="1">
      <alignment horizontal="left" vertical="top" wrapText="1"/>
      <protection locked="0"/>
    </xf>
    <xf numFmtId="169" fontId="6" fillId="6" borderId="13" xfId="1" applyNumberFormat="1" applyFont="1" applyFill="1" applyBorder="1" applyAlignment="1" applyProtection="1">
      <alignment horizontal="left" wrapText="1"/>
      <protection locked="0"/>
    </xf>
    <xf numFmtId="169" fontId="6" fillId="6" borderId="23" xfId="1" applyNumberFormat="1" applyFont="1" applyFill="1" applyBorder="1" applyAlignment="1" applyProtection="1">
      <alignment horizontal="left" wrapText="1"/>
      <protection locked="0"/>
    </xf>
    <xf numFmtId="0" fontId="6" fillId="9" borderId="28" xfId="0" applyFont="1" applyFill="1" applyBorder="1" applyAlignment="1" applyProtection="1">
      <alignment horizontal="left" vertical="top" wrapText="1"/>
      <protection locked="0"/>
    </xf>
    <xf numFmtId="169" fontId="6" fillId="6" borderId="13" xfId="1" applyNumberFormat="1" applyFont="1" applyFill="1" applyBorder="1" applyAlignment="1" applyProtection="1">
      <alignment horizontal="center" wrapText="1"/>
      <protection locked="0"/>
    </xf>
    <xf numFmtId="169" fontId="6" fillId="6" borderId="23" xfId="1" applyNumberFormat="1" applyFont="1" applyFill="1" applyBorder="1" applyAlignment="1" applyProtection="1">
      <alignment horizontal="center" wrapText="1"/>
      <protection locked="0"/>
    </xf>
    <xf numFmtId="0" fontId="6" fillId="9" borderId="0" xfId="0" applyFont="1" applyFill="1" applyBorder="1" applyAlignment="1" applyProtection="1">
      <alignment horizontal="left" wrapText="1"/>
      <protection locked="0"/>
    </xf>
    <xf numFmtId="0" fontId="10" fillId="5" borderId="1" xfId="0" applyFont="1" applyFill="1" applyBorder="1" applyAlignment="1">
      <alignment horizontal="left" indent="2"/>
    </xf>
    <xf numFmtId="0" fontId="11" fillId="5" borderId="1" xfId="0" applyFont="1" applyFill="1" applyBorder="1" applyAlignment="1">
      <alignment horizontal="left" indent="2"/>
    </xf>
    <xf numFmtId="0" fontId="0" fillId="0" borderId="1" xfId="0" applyBorder="1" applyAlignment="1">
      <alignment horizontal="left" indent="2"/>
    </xf>
    <xf numFmtId="0" fontId="10" fillId="5" borderId="3" xfId="0" applyFont="1" applyFill="1" applyBorder="1" applyAlignment="1">
      <alignment horizontal="left" indent="2"/>
    </xf>
    <xf numFmtId="0" fontId="10" fillId="5" borderId="4" xfId="0" applyFont="1" applyFill="1" applyBorder="1" applyAlignment="1">
      <alignment horizontal="left" indent="2"/>
    </xf>
    <xf numFmtId="0" fontId="10" fillId="5" borderId="2" xfId="0" applyFont="1" applyFill="1" applyBorder="1" applyAlignment="1">
      <alignment horizontal="left" indent="2"/>
    </xf>
    <xf numFmtId="0" fontId="10" fillId="9" borderId="0" xfId="0" applyFont="1" applyFill="1" applyBorder="1" applyAlignment="1">
      <alignment horizontal="left" indent="2"/>
    </xf>
    <xf numFmtId="0" fontId="11" fillId="9" borderId="0" xfId="0" applyFont="1" applyFill="1" applyBorder="1" applyAlignment="1">
      <alignment horizontal="left" indent="2"/>
    </xf>
    <xf numFmtId="0" fontId="0" fillId="9" borderId="0" xfId="0" applyFill="1" applyBorder="1" applyAlignment="1">
      <alignment horizontal="left" indent="2"/>
    </xf>
    <xf numFmtId="0" fontId="8" fillId="6" borderId="0" xfId="0" applyFont="1" applyFill="1" applyBorder="1" applyAlignment="1" applyProtection="1">
      <alignment horizontal="left" vertical="center"/>
      <protection locked="0"/>
    </xf>
    <xf numFmtId="0" fontId="27" fillId="0" borderId="0" xfId="0" applyFont="1" applyBorder="1" applyAlignment="1" applyProtection="1">
      <alignment horizontal="left"/>
      <protection locked="0"/>
    </xf>
    <xf numFmtId="0" fontId="0" fillId="0" borderId="0" xfId="0" applyAlignment="1" applyProtection="1">
      <alignment horizontal="left"/>
      <protection locked="0"/>
    </xf>
    <xf numFmtId="0" fontId="5" fillId="6" borderId="0" xfId="0" applyFont="1" applyFill="1" applyBorder="1" applyAlignment="1" applyProtection="1">
      <alignment horizontal="left" vertical="top" wrapText="1"/>
      <protection locked="0"/>
    </xf>
    <xf numFmtId="0" fontId="8" fillId="6" borderId="0" xfId="0" quotePrefix="1" applyFont="1" applyFill="1" applyBorder="1" applyAlignment="1" applyProtection="1">
      <alignment horizontal="left" vertical="center"/>
      <protection locked="0"/>
    </xf>
    <xf numFmtId="0" fontId="29" fillId="2" borderId="0" xfId="0" applyFont="1" applyFill="1" applyAlignment="1">
      <alignment horizontal="left" vertical="center"/>
    </xf>
    <xf numFmtId="0" fontId="30" fillId="2" borderId="0" xfId="0" applyFont="1" applyFill="1" applyAlignment="1">
      <alignment horizontal="left"/>
    </xf>
    <xf numFmtId="0" fontId="29" fillId="9" borderId="0" xfId="0" applyFont="1" applyFill="1" applyAlignment="1">
      <alignment horizontal="left" vertical="center"/>
    </xf>
    <xf numFmtId="0" fontId="30" fillId="9" borderId="0" xfId="0" applyFont="1" applyFill="1" applyAlignment="1">
      <alignment horizontal="left"/>
    </xf>
    <xf numFmtId="0" fontId="6" fillId="0" borderId="3" xfId="0" applyFont="1" applyBorder="1" applyAlignment="1" applyProtection="1">
      <alignment horizontal="left" indent="2"/>
      <protection locked="0"/>
    </xf>
    <xf numFmtId="0" fontId="13" fillId="0" borderId="4" xfId="0" applyFont="1" applyBorder="1" applyAlignment="1" applyProtection="1">
      <alignment horizontal="left" indent="2"/>
      <protection locked="0"/>
    </xf>
    <xf numFmtId="0" fontId="13" fillId="0" borderId="2" xfId="0" applyFont="1" applyBorder="1" applyAlignment="1" applyProtection="1">
      <alignment horizontal="left" indent="2"/>
      <protection locked="0"/>
    </xf>
    <xf numFmtId="167" fontId="6" fillId="9" borderId="0" xfId="0" applyNumberFormat="1" applyFont="1" applyFill="1" applyBorder="1" applyAlignment="1" applyProtection="1">
      <alignment horizontal="right"/>
      <protection locked="0"/>
    </xf>
    <xf numFmtId="0" fontId="3" fillId="0" borderId="3" xfId="0" applyFont="1" applyBorder="1" applyAlignment="1" applyProtection="1">
      <alignment horizontal="left" indent="2"/>
      <protection locked="0"/>
    </xf>
    <xf numFmtId="0" fontId="8" fillId="2" borderId="0" xfId="0" applyFont="1" applyFill="1" applyBorder="1" applyAlignment="1" applyProtection="1">
      <alignment wrapText="1"/>
      <protection locked="0"/>
    </xf>
    <xf numFmtId="0" fontId="13" fillId="2"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0" fontId="13" fillId="0" borderId="14" xfId="0" applyFont="1" applyBorder="1" applyAlignment="1" applyProtection="1">
      <alignment wrapText="1"/>
      <protection locked="0"/>
    </xf>
    <xf numFmtId="0" fontId="13" fillId="0" borderId="15" xfId="0" applyFont="1" applyBorder="1" applyAlignment="1" applyProtection="1">
      <alignment wrapText="1"/>
      <protection locked="0"/>
    </xf>
    <xf numFmtId="0" fontId="8" fillId="0" borderId="13" xfId="0" applyFont="1" applyFill="1" applyBorder="1" applyAlignment="1" applyProtection="1">
      <alignment wrapText="1"/>
      <protection locked="0"/>
    </xf>
    <xf numFmtId="0" fontId="13" fillId="0" borderId="14" xfId="0" applyFont="1" applyFill="1" applyBorder="1" applyAlignment="1" applyProtection="1">
      <alignment wrapText="1"/>
      <protection locked="0"/>
    </xf>
    <xf numFmtId="0" fontId="13" fillId="0" borderId="15" xfId="0" applyFont="1" applyFill="1" applyBorder="1" applyAlignment="1" applyProtection="1">
      <alignment wrapText="1"/>
      <protection locked="0"/>
    </xf>
    <xf numFmtId="0" fontId="6" fillId="9" borderId="0" xfId="0" applyNumberFormat="1" applyFont="1" applyFill="1" applyBorder="1" applyAlignment="1" applyProtection="1">
      <alignment horizontal="center"/>
      <protection locked="0"/>
    </xf>
    <xf numFmtId="0" fontId="25" fillId="3" borderId="10" xfId="0" applyFont="1" applyFill="1" applyBorder="1" applyAlignment="1" applyProtection="1">
      <alignment horizontal="left" vertical="center" wrapText="1"/>
      <protection hidden="1"/>
    </xf>
    <xf numFmtId="0" fontId="25" fillId="3" borderId="18" xfId="0" applyFont="1" applyFill="1" applyBorder="1" applyAlignment="1" applyProtection="1">
      <alignment horizontal="left" vertical="center" wrapText="1"/>
      <protection hidden="1"/>
    </xf>
    <xf numFmtId="0" fontId="25" fillId="3" borderId="9" xfId="0" applyFont="1" applyFill="1" applyBorder="1" applyAlignment="1" applyProtection="1">
      <alignment horizontal="left" vertical="center" wrapText="1"/>
      <protection hidden="1"/>
    </xf>
    <xf numFmtId="0" fontId="25" fillId="3" borderId="5" xfId="0" applyFont="1" applyFill="1" applyBorder="1" applyAlignment="1" applyProtection="1">
      <alignment horizontal="left" vertical="center" wrapText="1"/>
      <protection hidden="1"/>
    </xf>
    <xf numFmtId="0" fontId="25" fillId="3" borderId="0" xfId="0" applyFont="1" applyFill="1" applyBorder="1" applyAlignment="1" applyProtection="1">
      <alignment horizontal="left" vertical="center" wrapText="1"/>
      <protection hidden="1"/>
    </xf>
    <xf numFmtId="0" fontId="25" fillId="3" borderId="12" xfId="0" applyFont="1" applyFill="1" applyBorder="1" applyAlignment="1" applyProtection="1">
      <alignment horizontal="left" vertical="center" wrapText="1"/>
      <protection hidden="1"/>
    </xf>
    <xf numFmtId="0" fontId="25" fillId="3" borderId="11" xfId="0" applyFont="1" applyFill="1" applyBorder="1" applyAlignment="1" applyProtection="1">
      <alignment horizontal="left" vertical="center" wrapText="1"/>
      <protection hidden="1"/>
    </xf>
    <xf numFmtId="0" fontId="25" fillId="3" borderId="6" xfId="0" applyFont="1" applyFill="1" applyBorder="1" applyAlignment="1" applyProtection="1">
      <alignment horizontal="left" vertical="center" wrapText="1"/>
      <protection hidden="1"/>
    </xf>
    <xf numFmtId="0" fontId="25" fillId="3" borderId="17" xfId="0" applyFont="1" applyFill="1" applyBorder="1" applyAlignment="1" applyProtection="1">
      <alignment horizontal="left" vertical="center" wrapText="1"/>
      <protection hidden="1"/>
    </xf>
    <xf numFmtId="0" fontId="6" fillId="9" borderId="0" xfId="0" applyFont="1" applyFill="1" applyBorder="1" applyAlignment="1" applyProtection="1">
      <alignment horizontal="left" vertical="top" wrapText="1"/>
      <protection locked="0"/>
    </xf>
    <xf numFmtId="0" fontId="6" fillId="9" borderId="19" xfId="0" applyFont="1" applyFill="1" applyBorder="1" applyAlignment="1" applyProtection="1">
      <alignment horizontal="left" vertical="top" wrapText="1"/>
      <protection locked="0"/>
    </xf>
    <xf numFmtId="0" fontId="9" fillId="2" borderId="0" xfId="0" applyFont="1" applyFill="1" applyBorder="1" applyAlignment="1">
      <alignment horizontal="left" indent="2"/>
    </xf>
    <xf numFmtId="0" fontId="0" fillId="2" borderId="0" xfId="0" applyFill="1" applyBorder="1" applyAlignment="1">
      <alignment horizontal="left" indent="2"/>
    </xf>
    <xf numFmtId="0" fontId="6" fillId="2" borderId="0" xfId="0" applyNumberFormat="1" applyFont="1" applyFill="1" applyBorder="1" applyAlignment="1"/>
    <xf numFmtId="0" fontId="6" fillId="7" borderId="32" xfId="0" applyFont="1" applyFill="1" applyBorder="1" applyAlignment="1"/>
    <xf numFmtId="0" fontId="6" fillId="7" borderId="30" xfId="0" applyFont="1" applyFill="1" applyBorder="1" applyAlignment="1"/>
    <xf numFmtId="0" fontId="6" fillId="7" borderId="33" xfId="0" applyFont="1" applyFill="1" applyBorder="1" applyAlignment="1"/>
    <xf numFmtId="0" fontId="6" fillId="6" borderId="26" xfId="0" applyFont="1" applyFill="1" applyBorder="1" applyAlignment="1" applyProtection="1">
      <alignment horizontal="left" vertical="top" wrapText="1"/>
      <protection locked="0"/>
    </xf>
    <xf numFmtId="0" fontId="6" fillId="6" borderId="27" xfId="0" applyFont="1" applyFill="1" applyBorder="1" applyAlignment="1" applyProtection="1">
      <alignment horizontal="left" vertical="top" wrapText="1"/>
      <protection locked="0"/>
    </xf>
    <xf numFmtId="0" fontId="6" fillId="6" borderId="20" xfId="0" applyFont="1" applyFill="1" applyBorder="1" applyAlignment="1" applyProtection="1">
      <alignment horizontal="left" vertical="top" wrapText="1"/>
      <protection locked="0"/>
    </xf>
    <xf numFmtId="0" fontId="6" fillId="6" borderId="21" xfId="0" applyFont="1" applyFill="1" applyBorder="1" applyAlignment="1" applyProtection="1">
      <alignment horizontal="left" vertical="top" wrapText="1"/>
      <protection locked="0"/>
    </xf>
    <xf numFmtId="0" fontId="6" fillId="6" borderId="16" xfId="0" applyFont="1" applyFill="1" applyBorder="1" applyAlignment="1" applyProtection="1">
      <alignment horizontal="left" vertical="top" wrapText="1"/>
      <protection locked="0"/>
    </xf>
    <xf numFmtId="0" fontId="6" fillId="6" borderId="19" xfId="0" applyFont="1" applyFill="1" applyBorder="1" applyAlignment="1" applyProtection="1">
      <alignment horizontal="left" vertical="top" wrapText="1"/>
      <protection locked="0"/>
    </xf>
    <xf numFmtId="0" fontId="6" fillId="9" borderId="0" xfId="0" applyFont="1" applyFill="1" applyAlignment="1" applyProtection="1">
      <alignment horizontal="left" wrapText="1"/>
      <protection locked="0"/>
    </xf>
    <xf numFmtId="168" fontId="6" fillId="6" borderId="13" xfId="1" applyNumberFormat="1" applyFont="1" applyFill="1" applyBorder="1" applyAlignment="1" applyProtection="1">
      <alignment horizontal="left" vertical="top" wrapText="1"/>
      <protection locked="0"/>
    </xf>
    <xf numFmtId="168" fontId="6" fillId="6" borderId="14" xfId="1" applyNumberFormat="1" applyFont="1" applyFill="1" applyBorder="1" applyAlignment="1" applyProtection="1">
      <alignment horizontal="left" vertical="top" wrapText="1"/>
      <protection locked="0"/>
    </xf>
    <xf numFmtId="0" fontId="19" fillId="4" borderId="0" xfId="0" applyFont="1" applyFill="1" applyAlignment="1">
      <alignment horizontal="center" vertical="center"/>
    </xf>
    <xf numFmtId="0" fontId="9" fillId="5" borderId="1" xfId="0" applyFont="1" applyFill="1" applyBorder="1" applyAlignment="1">
      <alignment horizontal="left" indent="2"/>
    </xf>
    <xf numFmtId="0" fontId="6" fillId="5" borderId="1" xfId="0" applyFont="1" applyFill="1" applyBorder="1" applyAlignment="1">
      <alignment horizontal="left" indent="2"/>
    </xf>
    <xf numFmtId="0" fontId="6" fillId="5" borderId="1" xfId="0" applyFont="1" applyFill="1" applyBorder="1"/>
    <xf numFmtId="0" fontId="10" fillId="2" borderId="0" xfId="0" applyFont="1" applyFill="1" applyBorder="1" applyAlignment="1"/>
    <xf numFmtId="0" fontId="8" fillId="2" borderId="16" xfId="0" applyFont="1" applyFill="1" applyBorder="1" applyAlignment="1" applyProtection="1">
      <alignment wrapText="1"/>
      <protection locked="0"/>
    </xf>
    <xf numFmtId="0" fontId="13" fillId="2" borderId="16" xfId="0" applyFont="1" applyFill="1" applyBorder="1" applyAlignment="1" applyProtection="1">
      <alignment wrapText="1"/>
      <protection locked="0"/>
    </xf>
    <xf numFmtId="0" fontId="23" fillId="5" borderId="3" xfId="0" applyFont="1" applyFill="1" applyBorder="1" applyAlignment="1" applyProtection="1">
      <alignment horizontal="center" vertical="center"/>
      <protection hidden="1"/>
    </xf>
    <xf numFmtId="0" fontId="24"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0" borderId="3" xfId="0" applyFont="1" applyBorder="1" applyAlignment="1" applyProtection="1">
      <alignment horizontal="left" indent="2"/>
      <protection locked="0"/>
    </xf>
    <xf numFmtId="0" fontId="25" fillId="3" borderId="1" xfId="0" applyFont="1" applyFill="1" applyBorder="1" applyAlignment="1" applyProtection="1">
      <alignment horizontal="left" vertical="center" wrapText="1" indent="1"/>
      <protection hidden="1"/>
    </xf>
    <xf numFmtId="0" fontId="26"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9" fillId="5" borderId="3" xfId="0" applyFont="1" applyFill="1" applyBorder="1" applyAlignment="1">
      <alignment horizontal="left" vertical="center" indent="2"/>
    </xf>
    <xf numFmtId="0" fontId="10" fillId="5" borderId="4" xfId="0" applyFont="1" applyFill="1" applyBorder="1" applyAlignment="1">
      <alignment horizontal="left" vertical="center" indent="2"/>
    </xf>
    <xf numFmtId="0" fontId="10" fillId="5" borderId="2" xfId="0" applyFont="1" applyFill="1" applyBorder="1" applyAlignment="1">
      <alignment horizontal="left" vertical="center" indent="2"/>
    </xf>
    <xf numFmtId="0" fontId="5" fillId="6" borderId="26" xfId="0" applyFont="1" applyFill="1" applyBorder="1" applyAlignment="1" applyProtection="1">
      <alignment horizontal="left" vertical="top" wrapText="1"/>
      <protection locked="0"/>
    </xf>
    <xf numFmtId="0" fontId="6" fillId="6" borderId="28" xfId="0" applyFont="1" applyFill="1" applyBorder="1" applyAlignment="1" applyProtection="1">
      <alignment horizontal="left" vertical="top" wrapText="1"/>
      <protection locked="0"/>
    </xf>
    <xf numFmtId="0" fontId="6" fillId="6" borderId="24" xfId="0" applyFont="1" applyFill="1" applyBorder="1" applyAlignment="1" applyProtection="1">
      <alignment horizontal="left" vertical="top" wrapText="1"/>
      <protection locked="0"/>
    </xf>
    <xf numFmtId="0" fontId="34" fillId="0" borderId="0" xfId="2" applyProtection="1">
      <protection locked="0"/>
    </xf>
    <xf numFmtId="0" fontId="0" fillId="0" borderId="0" xfId="0" applyProtection="1">
      <protection locked="0"/>
    </xf>
    <xf numFmtId="0" fontId="6" fillId="6" borderId="0" xfId="0" applyFont="1" applyFill="1" applyBorder="1" applyAlignment="1" applyProtection="1">
      <alignment horizontal="left" vertical="top" wrapText="1"/>
      <protection locked="0"/>
    </xf>
    <xf numFmtId="0" fontId="8" fillId="0" borderId="14" xfId="0" applyFont="1" applyFill="1" applyBorder="1" applyAlignment="1" applyProtection="1">
      <alignment wrapText="1"/>
      <protection locked="0"/>
    </xf>
    <xf numFmtId="0" fontId="8" fillId="0" borderId="15" xfId="0" applyFont="1" applyFill="1" applyBorder="1" applyAlignment="1" applyProtection="1">
      <alignment wrapText="1"/>
      <protection locked="0"/>
    </xf>
    <xf numFmtId="0" fontId="6" fillId="0" borderId="4" xfId="0" applyFont="1" applyBorder="1" applyAlignment="1" applyProtection="1">
      <alignment horizontal="left" indent="2"/>
      <protection locked="0"/>
    </xf>
    <xf numFmtId="0" fontId="6" fillId="0" borderId="2" xfId="0" applyFont="1" applyBorder="1" applyAlignment="1" applyProtection="1">
      <alignment horizontal="left" indent="2"/>
      <protection locked="0"/>
    </xf>
    <xf numFmtId="0" fontId="8" fillId="6" borderId="14" xfId="0" applyFont="1" applyFill="1" applyBorder="1" applyAlignment="1" applyProtection="1">
      <alignment wrapText="1"/>
      <protection locked="0"/>
    </xf>
    <xf numFmtId="0" fontId="8" fillId="6" borderId="15" xfId="0" applyFont="1" applyFill="1" applyBorder="1" applyAlignment="1" applyProtection="1">
      <alignment wrapText="1"/>
      <protection locked="0"/>
    </xf>
    <xf numFmtId="0" fontId="6" fillId="9" borderId="22" xfId="0" applyFont="1" applyFill="1" applyBorder="1" applyAlignment="1" applyProtection="1">
      <alignment horizontal="left" vertical="top" wrapText="1"/>
      <protection locked="0"/>
    </xf>
    <xf numFmtId="168" fontId="6" fillId="6" borderId="13" xfId="1" applyNumberFormat="1" applyFont="1" applyFill="1" applyBorder="1" applyAlignment="1" applyProtection="1">
      <alignment horizontal="right" vertical="top" wrapText="1"/>
      <protection locked="0"/>
    </xf>
    <xf numFmtId="168" fontId="6" fillId="6" borderId="14" xfId="1" applyNumberFormat="1" applyFont="1" applyFill="1" applyBorder="1" applyAlignment="1" applyProtection="1">
      <alignment horizontal="right" vertical="top" wrapText="1"/>
      <protection locked="0"/>
    </xf>
    <xf numFmtId="168" fontId="6" fillId="6" borderId="23" xfId="1" applyNumberFormat="1" applyFont="1" applyFill="1" applyBorder="1" applyAlignment="1" applyProtection="1">
      <alignment horizontal="right" vertical="top" wrapText="1"/>
      <protection locked="0"/>
    </xf>
    <xf numFmtId="0" fontId="0" fillId="0" borderId="29" xfId="0" applyBorder="1" applyAlignment="1"/>
    <xf numFmtId="0" fontId="6" fillId="3" borderId="10" xfId="0" applyFont="1" applyFill="1" applyBorder="1" applyAlignment="1" applyProtection="1">
      <alignment horizontal="left" vertical="center" wrapText="1"/>
      <protection locked="0"/>
    </xf>
    <xf numFmtId="0" fontId="6" fillId="3" borderId="18"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17" xfId="0" applyFont="1" applyFill="1" applyBorder="1" applyAlignment="1" applyProtection="1">
      <alignment horizontal="left" vertical="center" wrapText="1"/>
      <protection locked="0"/>
    </xf>
    <xf numFmtId="0" fontId="6" fillId="6" borderId="26" xfId="0" applyFont="1" applyFill="1" applyBorder="1" applyAlignment="1" applyProtection="1">
      <alignment horizontal="left" wrapText="1"/>
      <protection locked="0"/>
    </xf>
    <xf numFmtId="0" fontId="6" fillId="6" borderId="27" xfId="0" applyFont="1" applyFill="1" applyBorder="1" applyAlignment="1" applyProtection="1">
      <alignment horizontal="left" wrapText="1"/>
      <protection locked="0"/>
    </xf>
    <xf numFmtId="0" fontId="6" fillId="6" borderId="28" xfId="0" applyFont="1" applyFill="1" applyBorder="1" applyAlignment="1" applyProtection="1">
      <alignment horizontal="left" wrapText="1"/>
      <protection locked="0"/>
    </xf>
    <xf numFmtId="0" fontId="6" fillId="6" borderId="24" xfId="0" applyFont="1" applyFill="1" applyBorder="1" applyAlignment="1" applyProtection="1">
      <alignment horizontal="left" wrapText="1"/>
      <protection locked="0"/>
    </xf>
    <xf numFmtId="0" fontId="6" fillId="6" borderId="20" xfId="0" applyFont="1" applyFill="1" applyBorder="1" applyAlignment="1" applyProtection="1">
      <alignment horizontal="left" wrapText="1"/>
      <protection locked="0"/>
    </xf>
    <xf numFmtId="0" fontId="6" fillId="6" borderId="21" xfId="0" applyFont="1" applyFill="1" applyBorder="1" applyAlignment="1" applyProtection="1">
      <alignment horizontal="left" wrapText="1"/>
      <protection locked="0"/>
    </xf>
    <xf numFmtId="0" fontId="25" fillId="6" borderId="10" xfId="0" applyFont="1" applyFill="1" applyBorder="1" applyAlignment="1" applyProtection="1">
      <alignment horizontal="left" vertical="top" wrapText="1"/>
      <protection hidden="1"/>
    </xf>
    <xf numFmtId="0" fontId="25" fillId="6" borderId="18" xfId="0" applyFont="1" applyFill="1" applyBorder="1" applyAlignment="1" applyProtection="1">
      <alignment horizontal="left" vertical="top" wrapText="1"/>
      <protection hidden="1"/>
    </xf>
    <xf numFmtId="0" fontId="25" fillId="6" borderId="9" xfId="0" applyFont="1" applyFill="1" applyBorder="1" applyAlignment="1" applyProtection="1">
      <alignment horizontal="left" vertical="top" wrapText="1"/>
      <protection hidden="1"/>
    </xf>
    <xf numFmtId="0" fontId="25" fillId="6" borderId="5" xfId="0" applyFont="1" applyFill="1" applyBorder="1" applyAlignment="1" applyProtection="1">
      <alignment horizontal="left" vertical="top" wrapText="1"/>
      <protection hidden="1"/>
    </xf>
    <xf numFmtId="0" fontId="25" fillId="6" borderId="0" xfId="0" applyFont="1" applyFill="1" applyBorder="1" applyAlignment="1" applyProtection="1">
      <alignment horizontal="left" vertical="top" wrapText="1"/>
      <protection hidden="1"/>
    </xf>
    <xf numFmtId="0" fontId="25" fillId="6" borderId="12" xfId="0" applyFont="1" applyFill="1" applyBorder="1" applyAlignment="1" applyProtection="1">
      <alignment horizontal="left" vertical="top" wrapText="1"/>
      <protection hidden="1"/>
    </xf>
    <xf numFmtId="0" fontId="25" fillId="6" borderId="11" xfId="0" applyFont="1" applyFill="1" applyBorder="1" applyAlignment="1" applyProtection="1">
      <alignment horizontal="left" vertical="top" wrapText="1"/>
      <protection hidden="1"/>
    </xf>
    <xf numFmtId="0" fontId="25" fillId="6" borderId="6" xfId="0" applyFont="1" applyFill="1" applyBorder="1" applyAlignment="1" applyProtection="1">
      <alignment horizontal="left" vertical="top" wrapText="1"/>
      <protection hidden="1"/>
    </xf>
    <xf numFmtId="0" fontId="25" fillId="6" borderId="17" xfId="0" applyFont="1" applyFill="1" applyBorder="1" applyAlignment="1" applyProtection="1">
      <alignment horizontal="left" vertical="top" wrapText="1"/>
      <protection hidden="1"/>
    </xf>
    <xf numFmtId="0" fontId="6" fillId="7" borderId="10" xfId="0" applyFont="1" applyFill="1" applyBorder="1" applyAlignment="1"/>
    <xf numFmtId="0" fontId="6" fillId="7" borderId="18" xfId="0" applyFont="1" applyFill="1" applyBorder="1" applyAlignment="1"/>
    <xf numFmtId="0" fontId="6" fillId="7" borderId="9" xfId="0" applyFont="1" applyFill="1" applyBorder="1" applyAlignment="1"/>
    <xf numFmtId="0" fontId="6" fillId="6" borderId="13" xfId="0" applyFont="1" applyFill="1" applyBorder="1" applyAlignment="1" applyProtection="1">
      <alignment horizontal="left" wrapText="1"/>
      <protection locked="0"/>
    </xf>
    <xf numFmtId="0" fontId="6" fillId="6" borderId="15" xfId="0" applyFont="1" applyFill="1" applyBorder="1" applyAlignment="1" applyProtection="1">
      <alignment horizontal="left" wrapText="1"/>
      <protection locked="0"/>
    </xf>
    <xf numFmtId="0" fontId="15"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'Genève 2022'!$E$115</c:f>
              <c:strCache>
                <c:ptCount val="1"/>
                <c:pt idx="0">
                  <c:v>en CHF</c:v>
                </c:pt>
              </c:strCache>
            </c:strRef>
          </c:tx>
          <c:invertIfNegative val="0"/>
          <c:cat>
            <c:strRef>
              <c:f>'Genève 2022'!$D$116:$D$118</c:f>
              <c:strCache>
                <c:ptCount val="3"/>
                <c:pt idx="0">
                  <c:v>
Part "Prévention" 2021
</c:v>
                </c:pt>
                <c:pt idx="1">
                  <c:v>Total dépenses du canton en 2022</c:v>
                </c:pt>
                <c:pt idx="2">
                  <c:v>Différence</c:v>
                </c:pt>
              </c:strCache>
            </c:strRef>
          </c:cat>
          <c:val>
            <c:numRef>
              <c:f>'Genève 2022'!$E$116:$E$118</c:f>
              <c:numCache>
                <c:formatCode>#\'##0</c:formatCode>
                <c:ptCount val="3"/>
                <c:pt idx="0">
                  <c:v>399786</c:v>
                </c:pt>
                <c:pt idx="1">
                  <c:v>344058.55</c:v>
                </c:pt>
                <c:pt idx="2">
                  <c:v>55727.450000000012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'Genève 2022'!$E$123</c:f>
              <c:strCache>
                <c:ptCount val="1"/>
                <c:pt idx="0">
                  <c:v>en CHF</c:v>
                </c:pt>
              </c:strCache>
            </c:strRef>
          </c:tx>
          <c:invertIfNegative val="0"/>
          <c:cat>
            <c:strRef>
              <c:f>'Genève 2022'!$D$124:$D$127</c:f>
              <c:strCache>
                <c:ptCount val="4"/>
                <c:pt idx="0">
                  <c:v>
Etat du fonds au 01.01.2022
</c:v>
                </c:pt>
                <c:pt idx="1">
                  <c:v>Intérêts et Frais administratifs</c:v>
                </c:pt>
                <c:pt idx="2">
                  <c:v>Affectations et Prélèvements 2022</c:v>
                </c:pt>
                <c:pt idx="3">
                  <c:v>Etat du fonds au 31.12.2022</c:v>
                </c:pt>
              </c:strCache>
            </c:strRef>
          </c:cat>
          <c:val>
            <c:numRef>
              <c:f>'Genève 2022'!$E$124:$E$127</c:f>
              <c:numCache>
                <c:formatCode>#\'##0</c:formatCode>
                <c:ptCount val="4"/>
                <c:pt idx="0">
                  <c:v>2544865.89</c:v>
                </c:pt>
                <c:pt idx="1">
                  <c:v>0</c:v>
                </c:pt>
                <c:pt idx="2">
                  <c:v>55727.450000000012</c:v>
                </c:pt>
                <c:pt idx="3">
                  <c:v>2600593.3400000003</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'Genève 2022'!$D$130:$D$134</c:f>
              <c:strCache>
                <c:ptCount val="5"/>
                <c:pt idx="0">
                  <c:v>Prévention/détection précoce</c:v>
                </c:pt>
                <c:pt idx="1">
                  <c:v>Conseil/traitement</c:v>
                </c:pt>
                <c:pt idx="2">
                  <c:v>Recherche/évaluation</c:v>
                </c:pt>
                <c:pt idx="3">
                  <c:v>Formation/perfectionnement</c:v>
                </c:pt>
                <c:pt idx="4">
                  <c:v>Autre</c:v>
                </c:pt>
              </c:strCache>
            </c:strRef>
          </c:cat>
          <c:val>
            <c:numRef>
              <c:f>'Genève 2022'!$E$130:$E$134</c:f>
              <c:numCache>
                <c:formatCode>#,##0</c:formatCode>
                <c:ptCount val="5"/>
                <c:pt idx="0">
                  <c:v>242322</c:v>
                </c:pt>
                <c:pt idx="1">
                  <c:v>0</c:v>
                </c:pt>
                <c:pt idx="2">
                  <c:v>31788.7</c:v>
                </c:pt>
                <c:pt idx="3">
                  <c:v>792</c:v>
                </c:pt>
                <c:pt idx="4">
                  <c:v>69155.09</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'Genève 2022'!$E$136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'Genève 2022'!$D$137:$D$142</c15:sqref>
                  </c15:fullRef>
                </c:ext>
              </c:extLst>
              <c:f>'Genève 2022'!$D$137:$D$139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'Genève 2022'!$E$137:$E$142</c15:sqref>
                  </c15:fullRef>
                </c:ext>
              </c:extLst>
              <c:f>'Genève 2022'!$E$137:$E$139</c:f>
              <c:numCache>
                <c:formatCode>#\'##0</c:formatCode>
                <c:ptCount val="3"/>
                <c:pt idx="0">
                  <c:v>1089832</c:v>
                </c:pt>
                <c:pt idx="1">
                  <c:v>1136198</c:v>
                </c:pt>
                <c:pt idx="2">
                  <c:v>46366</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W34" sqref="W34"/>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73" t="s">
        <v>91</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24" t="s">
        <v>118</v>
      </c>
      <c r="F6" s="225"/>
      <c r="G6" s="225"/>
      <c r="H6" s="226"/>
      <c r="I6" s="32"/>
      <c r="J6" s="17"/>
      <c r="K6" s="56"/>
      <c r="L6" s="56"/>
      <c r="M6" s="227" t="s">
        <v>132</v>
      </c>
      <c r="N6" s="227"/>
      <c r="O6" s="227"/>
      <c r="P6" s="227"/>
      <c r="Q6" s="227"/>
      <c r="R6" s="227"/>
      <c r="S6" s="227"/>
      <c r="T6" s="227"/>
      <c r="U6" s="227"/>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24" t="s">
        <v>119</v>
      </c>
      <c r="F7" s="225"/>
      <c r="G7" s="225"/>
      <c r="H7" s="226"/>
      <c r="I7" s="32"/>
      <c r="J7" s="5"/>
      <c r="K7" s="5"/>
      <c r="L7" s="5"/>
      <c r="M7" s="227"/>
      <c r="N7" s="227"/>
      <c r="O7" s="227"/>
      <c r="P7" s="227"/>
      <c r="Q7" s="227"/>
      <c r="R7" s="227"/>
      <c r="S7" s="227"/>
      <c r="T7" s="227"/>
      <c r="U7" s="227"/>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24" t="s">
        <v>120</v>
      </c>
      <c r="F8" s="225"/>
      <c r="G8" s="225"/>
      <c r="H8" s="226"/>
      <c r="I8" s="32"/>
      <c r="J8" s="5"/>
      <c r="K8" s="5"/>
      <c r="L8" s="5"/>
      <c r="M8" s="227"/>
      <c r="N8" s="227"/>
      <c r="O8" s="227"/>
      <c r="P8" s="227"/>
      <c r="Q8" s="227"/>
      <c r="R8" s="227"/>
      <c r="S8" s="227"/>
      <c r="T8" s="227"/>
      <c r="U8" s="227"/>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24" t="s">
        <v>121</v>
      </c>
      <c r="F9" s="225"/>
      <c r="G9" s="225"/>
      <c r="H9" s="226"/>
      <c r="I9" s="32"/>
      <c r="J9" s="5"/>
      <c r="K9" s="5"/>
      <c r="L9" s="5"/>
      <c r="M9" s="227"/>
      <c r="N9" s="227"/>
      <c r="O9" s="227"/>
      <c r="P9" s="227"/>
      <c r="Q9" s="227"/>
      <c r="R9" s="227"/>
      <c r="S9" s="227"/>
      <c r="T9" s="227"/>
      <c r="U9" s="227"/>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24" t="s">
        <v>122</v>
      </c>
      <c r="F10" s="225"/>
      <c r="G10" s="225"/>
      <c r="H10" s="226"/>
      <c r="I10" s="32"/>
      <c r="J10" s="5"/>
      <c r="K10" s="5"/>
      <c r="L10" s="5"/>
      <c r="M10" s="227"/>
      <c r="N10" s="227"/>
      <c r="O10" s="227"/>
      <c r="P10" s="227"/>
      <c r="Q10" s="227"/>
      <c r="R10" s="227"/>
      <c r="S10" s="227"/>
      <c r="T10" s="227"/>
      <c r="U10" s="227"/>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24" t="s">
        <v>123</v>
      </c>
      <c r="F11" s="225"/>
      <c r="G11" s="225"/>
      <c r="H11" s="226"/>
      <c r="I11" s="32"/>
      <c r="J11" s="5"/>
      <c r="K11" s="5"/>
      <c r="L11" s="5"/>
      <c r="M11" s="227"/>
      <c r="N11" s="227"/>
      <c r="O11" s="227"/>
      <c r="P11" s="227"/>
      <c r="Q11" s="227"/>
      <c r="R11" s="227"/>
      <c r="S11" s="227"/>
      <c r="T11" s="227"/>
      <c r="U11" s="227"/>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24" t="s">
        <v>124</v>
      </c>
      <c r="F12" s="225"/>
      <c r="G12" s="225"/>
      <c r="H12" s="226"/>
      <c r="I12" s="32"/>
      <c r="J12" s="5"/>
      <c r="K12" s="5"/>
      <c r="L12" s="5"/>
      <c r="M12" s="227"/>
      <c r="N12" s="227"/>
      <c r="O12" s="227"/>
      <c r="P12" s="227"/>
      <c r="Q12" s="227"/>
      <c r="R12" s="227"/>
      <c r="S12" s="227"/>
      <c r="T12" s="227"/>
      <c r="U12" s="227"/>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24">
        <v>8</v>
      </c>
      <c r="F13" s="225"/>
      <c r="G13" s="225"/>
      <c r="H13" s="226"/>
      <c r="I13" s="32"/>
      <c r="J13" s="5"/>
      <c r="K13" s="5"/>
      <c r="L13" s="5"/>
      <c r="M13" s="227"/>
      <c r="N13" s="227"/>
      <c r="O13" s="227"/>
      <c r="P13" s="227"/>
      <c r="Q13" s="227"/>
      <c r="R13" s="227"/>
      <c r="S13" s="227"/>
      <c r="T13" s="227"/>
      <c r="U13" s="227"/>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24"/>
      <c r="F14" s="225"/>
      <c r="G14" s="225"/>
      <c r="H14" s="226"/>
      <c r="I14" s="32"/>
      <c r="J14" s="5"/>
      <c r="K14" s="5"/>
      <c r="L14" s="5"/>
      <c r="M14" s="227"/>
      <c r="N14" s="227"/>
      <c r="O14" s="227"/>
      <c r="P14" s="227"/>
      <c r="Q14" s="227"/>
      <c r="R14" s="227"/>
      <c r="S14" s="227"/>
      <c r="T14" s="227"/>
      <c r="U14" s="227"/>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24">
        <v>1207</v>
      </c>
      <c r="F15" s="225"/>
      <c r="G15" s="225"/>
      <c r="H15" s="226"/>
      <c r="I15" s="32"/>
      <c r="J15" s="5"/>
      <c r="K15" s="5"/>
      <c r="L15" s="5"/>
      <c r="M15" s="227"/>
      <c r="N15" s="227"/>
      <c r="O15" s="227"/>
      <c r="P15" s="227"/>
      <c r="Q15" s="227"/>
      <c r="R15" s="227"/>
      <c r="S15" s="227"/>
      <c r="T15" s="227"/>
      <c r="U15" s="227"/>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24" t="s">
        <v>118</v>
      </c>
      <c r="F16" s="225"/>
      <c r="G16" s="225"/>
      <c r="H16" s="226"/>
      <c r="I16" s="32"/>
      <c r="J16" s="5"/>
      <c r="K16" s="5"/>
      <c r="L16" s="5"/>
      <c r="M16" s="227"/>
      <c r="N16" s="227"/>
      <c r="O16" s="227"/>
      <c r="P16" s="227"/>
      <c r="Q16" s="227"/>
      <c r="R16" s="227"/>
      <c r="S16" s="227"/>
      <c r="T16" s="227"/>
      <c r="U16" s="227"/>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28" t="s">
        <v>125</v>
      </c>
      <c r="F17" s="225"/>
      <c r="G17" s="225"/>
      <c r="H17" s="226"/>
      <c r="I17" s="32"/>
      <c r="J17" s="5"/>
      <c r="K17" s="5"/>
      <c r="L17" s="5"/>
      <c r="M17" s="227"/>
      <c r="N17" s="227"/>
      <c r="O17" s="227"/>
      <c r="P17" s="227"/>
      <c r="Q17" s="227"/>
      <c r="R17" s="227"/>
      <c r="S17" s="227"/>
      <c r="T17" s="227"/>
      <c r="U17" s="227"/>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28"/>
      <c r="F18" s="225"/>
      <c r="G18" s="225"/>
      <c r="H18" s="226"/>
      <c r="I18" s="32"/>
      <c r="J18" s="5"/>
      <c r="K18" s="5"/>
      <c r="L18" s="5"/>
      <c r="M18" s="227"/>
      <c r="N18" s="227"/>
      <c r="O18" s="227"/>
      <c r="P18" s="227"/>
      <c r="Q18" s="227"/>
      <c r="R18" s="227"/>
      <c r="S18" s="227"/>
      <c r="T18" s="227"/>
      <c r="U18" s="227"/>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24" t="s">
        <v>126</v>
      </c>
      <c r="F19" s="225"/>
      <c r="G19" s="225"/>
      <c r="H19" s="226"/>
      <c r="I19" s="32"/>
      <c r="J19" s="5"/>
      <c r="K19" s="5"/>
      <c r="L19" s="5"/>
      <c r="M19" s="227"/>
      <c r="N19" s="227"/>
      <c r="O19" s="227"/>
      <c r="P19" s="227"/>
      <c r="Q19" s="227"/>
      <c r="R19" s="227"/>
      <c r="S19" s="227"/>
      <c r="T19" s="227"/>
      <c r="U19" s="227"/>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24" t="s">
        <v>127</v>
      </c>
      <c r="F20" s="225"/>
      <c r="G20" s="225"/>
      <c r="H20" s="226"/>
      <c r="I20" s="32"/>
      <c r="J20" s="18"/>
      <c r="K20" s="18"/>
      <c r="L20" s="18"/>
      <c r="M20" s="227"/>
      <c r="N20" s="227"/>
      <c r="O20" s="227"/>
      <c r="P20" s="227"/>
      <c r="Q20" s="227"/>
      <c r="R20" s="227"/>
      <c r="S20" s="227"/>
      <c r="T20" s="227"/>
      <c r="U20" s="227"/>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56"/>
      <c r="L21" s="56"/>
      <c r="M21" s="56"/>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56"/>
      <c r="L22" s="56"/>
      <c r="M22" s="56"/>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29" t="s">
        <v>100</v>
      </c>
      <c r="D23" s="230"/>
      <c r="E23" s="230"/>
      <c r="F23" s="230"/>
      <c r="G23" s="230"/>
      <c r="H23" s="230"/>
      <c r="I23" s="1"/>
      <c r="J23" s="17"/>
      <c r="K23" s="56"/>
      <c r="L23" s="56"/>
      <c r="M23" s="56"/>
      <c r="N23" s="7"/>
      <c r="O23" s="231" t="s">
        <v>89</v>
      </c>
      <c r="P23" s="232"/>
      <c r="Q23" s="232"/>
      <c r="R23" s="232"/>
      <c r="S23" s="232"/>
      <c r="T23" s="232"/>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57"/>
      <c r="K24" s="16"/>
      <c r="L24" s="16"/>
      <c r="M24" s="16"/>
      <c r="N24" s="5"/>
      <c r="O24" s="57"/>
      <c r="P24" s="18"/>
      <c r="Q24" s="18"/>
      <c r="R24" s="18"/>
      <c r="S24" s="18"/>
      <c r="T24" s="18"/>
      <c r="U24" s="56"/>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215" t="s">
        <v>92</v>
      </c>
      <c r="D25" s="216"/>
      <c r="E25" s="216"/>
      <c r="F25" s="216"/>
      <c r="G25" s="217"/>
      <c r="H25" s="63">
        <v>399786</v>
      </c>
      <c r="I25" s="1"/>
      <c r="J25" s="57"/>
      <c r="K25" s="16"/>
      <c r="L25" s="16"/>
      <c r="M25" s="16"/>
      <c r="N25" s="5"/>
      <c r="O25" s="218" t="s">
        <v>94</v>
      </c>
      <c r="P25" s="219"/>
      <c r="Q25" s="219"/>
      <c r="R25" s="219"/>
      <c r="S25" s="219"/>
      <c r="T25" s="220"/>
      <c r="U25" s="65">
        <v>2544865.89</v>
      </c>
      <c r="V25" s="1"/>
      <c r="W25" s="1"/>
      <c r="X25" s="4"/>
      <c r="Y25" s="215" t="s">
        <v>97</v>
      </c>
      <c r="Z25" s="217"/>
      <c r="AA25" s="217"/>
      <c r="AB25" s="217"/>
      <c r="AC25" s="217"/>
      <c r="AD25" s="217"/>
      <c r="AE25" s="101">
        <v>1089832</v>
      </c>
      <c r="AF25" s="1"/>
      <c r="AG25" s="1"/>
      <c r="AH25" s="1"/>
      <c r="AI25" s="83"/>
      <c r="AJ25" s="84"/>
      <c r="AK25" s="84"/>
      <c r="AL25" s="84"/>
      <c r="AM25" s="84"/>
      <c r="AN25" s="84"/>
      <c r="AO25" s="84"/>
      <c r="AP25" s="84"/>
    </row>
    <row r="26" spans="1:42" ht="15" x14ac:dyDescent="0.25">
      <c r="A26" s="1"/>
      <c r="B26" s="1"/>
      <c r="C26" s="215" t="s">
        <v>93</v>
      </c>
      <c r="D26" s="216"/>
      <c r="E26" s="216"/>
      <c r="F26" s="216"/>
      <c r="G26" s="217"/>
      <c r="H26" s="64">
        <f>H77</f>
        <v>344058.55</v>
      </c>
      <c r="I26" s="1"/>
      <c r="J26" s="57"/>
      <c r="K26" s="16"/>
      <c r="L26" s="16"/>
      <c r="M26" s="16"/>
      <c r="N26" s="5"/>
      <c r="O26" s="215" t="s">
        <v>47</v>
      </c>
      <c r="P26" s="217"/>
      <c r="Q26" s="217"/>
      <c r="R26" s="217"/>
      <c r="S26" s="217"/>
      <c r="T26" s="217"/>
      <c r="U26" s="65">
        <v>0</v>
      </c>
      <c r="V26" s="1"/>
      <c r="W26" s="1"/>
      <c r="X26" s="4"/>
      <c r="Y26" s="215" t="s">
        <v>98</v>
      </c>
      <c r="Z26" s="217"/>
      <c r="AA26" s="217"/>
      <c r="AB26" s="217"/>
      <c r="AC26" s="217"/>
      <c r="AD26" s="217"/>
      <c r="AE26" s="101">
        <v>1136198</v>
      </c>
      <c r="AF26" s="1"/>
      <c r="AG26" s="1"/>
      <c r="AH26" s="1"/>
      <c r="AI26" s="83"/>
      <c r="AJ26" s="84"/>
      <c r="AK26" s="84"/>
      <c r="AL26" s="84"/>
      <c r="AM26" s="84"/>
      <c r="AN26" s="84"/>
      <c r="AO26" s="84"/>
      <c r="AP26" s="84"/>
    </row>
    <row r="27" spans="1:42" ht="15" x14ac:dyDescent="0.25">
      <c r="A27" s="1"/>
      <c r="B27" s="1"/>
      <c r="C27" s="215" t="s">
        <v>46</v>
      </c>
      <c r="D27" s="216"/>
      <c r="E27" s="216"/>
      <c r="F27" s="216"/>
      <c r="G27" s="217"/>
      <c r="H27" s="49">
        <f>H25-H26</f>
        <v>55727.450000000012</v>
      </c>
      <c r="I27" s="1"/>
      <c r="J27" s="57"/>
      <c r="K27" s="16"/>
      <c r="L27" s="16"/>
      <c r="M27" s="16"/>
      <c r="N27" s="5"/>
      <c r="O27" s="215" t="s">
        <v>95</v>
      </c>
      <c r="P27" s="216"/>
      <c r="Q27" s="216"/>
      <c r="R27" s="216"/>
      <c r="S27" s="217"/>
      <c r="T27" s="217"/>
      <c r="U27" s="52">
        <f>H27</f>
        <v>55727.450000000012</v>
      </c>
      <c r="V27" s="1"/>
      <c r="W27" s="1"/>
      <c r="X27" s="4"/>
      <c r="Y27" s="215" t="s">
        <v>46</v>
      </c>
      <c r="Z27" s="216"/>
      <c r="AA27" s="216"/>
      <c r="AB27" s="216"/>
      <c r="AC27" s="217"/>
      <c r="AD27" s="217"/>
      <c r="AE27" s="102">
        <f>AE26-AE25</f>
        <v>46366</v>
      </c>
      <c r="AF27" s="1"/>
      <c r="AG27" s="1"/>
      <c r="AH27" s="1"/>
      <c r="AI27" s="83"/>
      <c r="AJ27" s="84"/>
      <c r="AK27" s="84"/>
      <c r="AL27" s="84"/>
      <c r="AM27" s="84"/>
      <c r="AN27" s="84"/>
      <c r="AO27" s="84"/>
      <c r="AP27" s="84"/>
    </row>
    <row r="28" spans="1:42" ht="15" x14ac:dyDescent="0.25">
      <c r="A28" s="1"/>
      <c r="B28" s="1"/>
      <c r="C28" s="15"/>
      <c r="D28" s="15"/>
      <c r="E28" s="15"/>
      <c r="F28" s="15"/>
      <c r="G28" s="1"/>
      <c r="H28" s="1"/>
      <c r="I28" s="1"/>
      <c r="J28" s="57"/>
      <c r="K28" s="16"/>
      <c r="L28" s="16"/>
      <c r="M28" s="16"/>
      <c r="N28" s="5"/>
      <c r="O28" s="215" t="s">
        <v>96</v>
      </c>
      <c r="P28" s="216"/>
      <c r="Q28" s="216"/>
      <c r="R28" s="216"/>
      <c r="S28" s="217"/>
      <c r="T28" s="217"/>
      <c r="U28" s="52">
        <f>U25-(-1*U26)-(-1*U27)</f>
        <v>2600593.3400000003</v>
      </c>
      <c r="V28" s="1"/>
      <c r="W28" s="1"/>
      <c r="X28" s="98"/>
      <c r="Y28" s="221"/>
      <c r="Z28" s="222"/>
      <c r="AA28" s="222"/>
      <c r="AB28" s="222"/>
      <c r="AC28" s="222"/>
      <c r="AD28" s="222"/>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57"/>
      <c r="K29" s="16"/>
      <c r="L29" s="16"/>
      <c r="M29" s="16"/>
      <c r="N29" s="5"/>
      <c r="O29" s="57"/>
      <c r="P29" s="58"/>
      <c r="Q29" s="58"/>
      <c r="R29" s="58"/>
      <c r="S29" s="18"/>
      <c r="T29" s="18"/>
      <c r="U29" s="56"/>
      <c r="V29" s="1"/>
      <c r="W29" s="1"/>
      <c r="X29" s="98"/>
      <c r="Y29" s="221"/>
      <c r="Z29" s="222"/>
      <c r="AA29" s="222"/>
      <c r="AB29" s="222"/>
      <c r="AC29" s="223"/>
      <c r="AD29" s="223"/>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78"/>
      <c r="K30" s="16"/>
      <c r="L30" s="16"/>
      <c r="M30" s="16"/>
      <c r="N30" s="5"/>
      <c r="O30" s="89" t="s">
        <v>90</v>
      </c>
      <c r="P30" s="90"/>
      <c r="Q30" s="90"/>
      <c r="R30" s="90"/>
      <c r="S30" s="91"/>
      <c r="T30" s="91"/>
      <c r="U30" s="92" t="s">
        <v>74</v>
      </c>
      <c r="V30" s="1"/>
      <c r="W30" s="1"/>
      <c r="X30" s="98"/>
      <c r="Y30" s="83" t="s">
        <v>83</v>
      </c>
      <c r="Z30" s="83"/>
      <c r="AA30" s="83"/>
      <c r="AB30" s="83"/>
      <c r="AC30" s="243" t="s">
        <v>133</v>
      </c>
      <c r="AD30" s="244"/>
      <c r="AE30" s="245"/>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78"/>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78"/>
      <c r="K32" s="16"/>
      <c r="L32" s="16"/>
      <c r="M32" s="16"/>
      <c r="N32" s="5"/>
      <c r="O32" s="78"/>
      <c r="P32" s="79"/>
      <c r="Q32" s="79"/>
      <c r="R32" s="79"/>
      <c r="S32" s="18"/>
      <c r="T32" s="18"/>
      <c r="U32" s="80"/>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78"/>
      <c r="K33" s="16"/>
      <c r="L33" s="16"/>
      <c r="M33" s="16"/>
      <c r="N33" s="5"/>
      <c r="O33" s="78"/>
      <c r="P33" s="79"/>
      <c r="Q33" s="79"/>
      <c r="R33" s="79"/>
      <c r="S33" s="18"/>
      <c r="T33" s="18"/>
      <c r="U33" s="80"/>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231" t="s">
        <v>99</v>
      </c>
      <c r="D34" s="232"/>
      <c r="E34" s="232"/>
      <c r="F34" s="232"/>
      <c r="G34" s="232"/>
      <c r="H34" s="232"/>
      <c r="I34" s="1"/>
      <c r="J34" s="57"/>
      <c r="K34" s="16"/>
      <c r="L34" s="16"/>
      <c r="M34" s="16"/>
      <c r="N34" s="5"/>
      <c r="O34" s="78"/>
      <c r="P34" s="79"/>
      <c r="Q34" s="79"/>
      <c r="R34" s="79"/>
      <c r="S34" s="18"/>
      <c r="T34" s="18"/>
      <c r="U34" s="80"/>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277"/>
      <c r="R35" s="277"/>
      <c r="S35" s="277"/>
      <c r="T35" s="277"/>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287" t="s">
        <v>50</v>
      </c>
      <c r="D36" s="288"/>
      <c r="E36" s="288"/>
      <c r="F36" s="288"/>
      <c r="G36" s="289"/>
      <c r="H36" s="19" t="s">
        <v>51</v>
      </c>
      <c r="I36" s="9"/>
      <c r="J36" s="19" t="s">
        <v>80</v>
      </c>
      <c r="K36" s="19" t="s">
        <v>6</v>
      </c>
      <c r="L36" s="9"/>
      <c r="M36" s="20" t="s">
        <v>52</v>
      </c>
      <c r="N36" s="2"/>
      <c r="O36" s="20" t="s">
        <v>53</v>
      </c>
      <c r="P36" s="2"/>
      <c r="Q36" s="20" t="s">
        <v>54</v>
      </c>
      <c r="R36" s="2"/>
      <c r="S36" s="20" t="s">
        <v>55</v>
      </c>
      <c r="T36" s="2"/>
      <c r="U36" s="19" t="s">
        <v>56</v>
      </c>
      <c r="V36" s="1"/>
      <c r="W36" s="45" t="s">
        <v>57</v>
      </c>
      <c r="X36" s="4"/>
      <c r="Y36" s="280" t="s">
        <v>68</v>
      </c>
      <c r="Z36" s="281"/>
      <c r="AA36" s="281"/>
      <c r="AB36" s="281"/>
      <c r="AC36" s="281"/>
      <c r="AD36" s="281"/>
      <c r="AE36" s="281"/>
      <c r="AF36" s="281"/>
      <c r="AG36" s="282"/>
      <c r="AH36" s="1"/>
      <c r="AI36" s="83"/>
      <c r="AJ36" s="84"/>
      <c r="AK36" s="84"/>
      <c r="AL36" s="84"/>
      <c r="AM36" s="84"/>
      <c r="AN36" s="84"/>
      <c r="AO36" s="84"/>
      <c r="AP36" s="84"/>
    </row>
    <row r="37" spans="1:42" ht="14.1" customHeight="1" x14ac:dyDescent="0.25">
      <c r="A37" s="1"/>
      <c r="B37" s="43">
        <v>1</v>
      </c>
      <c r="C37" s="283" t="s">
        <v>128</v>
      </c>
      <c r="D37" s="234"/>
      <c r="E37" s="234"/>
      <c r="F37" s="234"/>
      <c r="G37" s="235"/>
      <c r="H37" s="66">
        <v>178245</v>
      </c>
      <c r="I37" s="1"/>
      <c r="J37" s="159" t="s">
        <v>17</v>
      </c>
      <c r="K37" s="68"/>
      <c r="L37" s="1"/>
      <c r="M37" s="67">
        <v>163106</v>
      </c>
      <c r="N37" s="50"/>
      <c r="O37" s="67"/>
      <c r="P37" s="50"/>
      <c r="Q37" s="67"/>
      <c r="R37" s="50"/>
      <c r="S37" s="67"/>
      <c r="T37" s="50"/>
      <c r="U37" s="67">
        <v>15139</v>
      </c>
      <c r="V37" s="34"/>
      <c r="W37" s="36">
        <f t="shared" ref="W37:W76" si="0">H37 - (M37+O37+Q37+S37+U37)</f>
        <v>0</v>
      </c>
      <c r="X37" s="4"/>
      <c r="Y37" s="162"/>
      <c r="Z37" s="163"/>
      <c r="AA37" s="163"/>
      <c r="AB37" s="163"/>
      <c r="AC37" s="163"/>
      <c r="AD37" s="163"/>
      <c r="AE37" s="163"/>
      <c r="AF37" s="163"/>
      <c r="AG37" s="163"/>
      <c r="AH37" s="1"/>
      <c r="AI37" s="83"/>
      <c r="AJ37" s="84"/>
      <c r="AK37" s="84"/>
      <c r="AL37" s="84"/>
      <c r="AM37" s="84"/>
      <c r="AN37" s="84"/>
      <c r="AO37" s="84"/>
      <c r="AP37" s="84"/>
    </row>
    <row r="38" spans="1:42" ht="14.1" customHeight="1" x14ac:dyDescent="0.2">
      <c r="A38" s="1"/>
      <c r="B38" s="44">
        <v>2</v>
      </c>
      <c r="C38" s="283" t="s">
        <v>129</v>
      </c>
      <c r="D38" s="234"/>
      <c r="E38" s="234"/>
      <c r="F38" s="234"/>
      <c r="G38" s="235"/>
      <c r="H38" s="66">
        <v>99031.1</v>
      </c>
      <c r="I38" s="1"/>
      <c r="J38" s="159" t="s">
        <v>17</v>
      </c>
      <c r="K38" s="68"/>
      <c r="L38" s="1"/>
      <c r="M38" s="161">
        <v>39216</v>
      </c>
      <c r="N38" s="50"/>
      <c r="O38" s="67"/>
      <c r="P38" s="50"/>
      <c r="Q38" s="161">
        <v>31788.7</v>
      </c>
      <c r="R38" s="50"/>
      <c r="S38" s="161">
        <v>792</v>
      </c>
      <c r="T38" s="50"/>
      <c r="U38" s="161">
        <v>27234.09</v>
      </c>
      <c r="V38" s="34"/>
      <c r="W38" s="36">
        <f t="shared" si="0"/>
        <v>0.31000000001222361</v>
      </c>
      <c r="X38" s="4"/>
      <c r="Y38" s="284" t="s">
        <v>105</v>
      </c>
      <c r="Z38" s="285"/>
      <c r="AA38" s="285"/>
      <c r="AB38" s="285"/>
      <c r="AC38" s="285"/>
      <c r="AD38" s="285"/>
      <c r="AE38" s="285"/>
      <c r="AF38" s="285"/>
      <c r="AG38" s="286"/>
      <c r="AH38" s="1"/>
      <c r="AI38" s="83"/>
      <c r="AJ38" s="84"/>
      <c r="AK38" s="84"/>
      <c r="AL38" s="84"/>
      <c r="AM38" s="84"/>
      <c r="AN38" s="84"/>
      <c r="AO38" s="84"/>
      <c r="AP38" s="84"/>
    </row>
    <row r="39" spans="1:42" ht="14.1" customHeight="1" x14ac:dyDescent="0.2">
      <c r="A39" s="1"/>
      <c r="B39" s="44">
        <v>3</v>
      </c>
      <c r="C39" s="283" t="s">
        <v>131</v>
      </c>
      <c r="D39" s="234"/>
      <c r="E39" s="234"/>
      <c r="F39" s="234"/>
      <c r="G39" s="235"/>
      <c r="H39" s="66">
        <v>40000</v>
      </c>
      <c r="I39" s="1"/>
      <c r="J39" s="159" t="s">
        <v>17</v>
      </c>
      <c r="K39" s="68"/>
      <c r="L39" s="1"/>
      <c r="M39" s="67">
        <v>40000</v>
      </c>
      <c r="N39" s="50"/>
      <c r="O39" s="67"/>
      <c r="P39" s="50"/>
      <c r="Q39" s="67"/>
      <c r="R39" s="50"/>
      <c r="S39" s="67"/>
      <c r="T39" s="50"/>
      <c r="U39" s="67"/>
      <c r="V39" s="34"/>
      <c r="W39" s="36">
        <f t="shared" si="0"/>
        <v>0</v>
      </c>
      <c r="X39" s="4"/>
      <c r="Y39" s="285"/>
      <c r="Z39" s="285"/>
      <c r="AA39" s="285"/>
      <c r="AB39" s="285"/>
      <c r="AC39" s="285"/>
      <c r="AD39" s="285"/>
      <c r="AE39" s="285"/>
      <c r="AF39" s="285"/>
      <c r="AG39" s="286"/>
      <c r="AH39" s="1"/>
      <c r="AI39" s="83"/>
      <c r="AJ39" s="84"/>
      <c r="AK39" s="84"/>
      <c r="AL39" s="84"/>
      <c r="AM39" s="84"/>
      <c r="AN39" s="84"/>
      <c r="AO39" s="84"/>
      <c r="AP39" s="84"/>
    </row>
    <row r="40" spans="1:42" ht="14.1" customHeight="1" x14ac:dyDescent="0.2">
      <c r="A40" s="1"/>
      <c r="B40" s="44">
        <v>4</v>
      </c>
      <c r="C40" s="283" t="s">
        <v>130</v>
      </c>
      <c r="D40" s="234"/>
      <c r="E40" s="234"/>
      <c r="F40" s="234"/>
      <c r="G40" s="235"/>
      <c r="H40" s="66">
        <v>26285.4</v>
      </c>
      <c r="I40" s="1"/>
      <c r="J40" s="68"/>
      <c r="K40" s="160" t="s">
        <v>17</v>
      </c>
      <c r="L40" s="1"/>
      <c r="M40" s="67"/>
      <c r="N40" s="50"/>
      <c r="O40" s="67"/>
      <c r="P40" s="50"/>
      <c r="Q40" s="67"/>
      <c r="R40" s="50"/>
      <c r="S40" s="67"/>
      <c r="T40" s="50"/>
      <c r="U40" s="67">
        <v>26285</v>
      </c>
      <c r="V40" s="34"/>
      <c r="W40" s="36">
        <f t="shared" si="0"/>
        <v>0.40000000000145519</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237" t="s">
        <v>136</v>
      </c>
      <c r="D41" s="234"/>
      <c r="E41" s="234"/>
      <c r="F41" s="234"/>
      <c r="G41" s="235"/>
      <c r="H41" s="66">
        <v>497.05</v>
      </c>
      <c r="I41" s="1"/>
      <c r="J41" s="68"/>
      <c r="K41" s="159" t="s">
        <v>17</v>
      </c>
      <c r="L41" s="1"/>
      <c r="M41" s="67"/>
      <c r="N41" s="50"/>
      <c r="O41" s="67"/>
      <c r="P41" s="50"/>
      <c r="Q41" s="67"/>
      <c r="R41" s="50"/>
      <c r="S41" s="67"/>
      <c r="T41" s="50"/>
      <c r="U41" s="67">
        <v>497</v>
      </c>
      <c r="V41" s="34"/>
      <c r="W41" s="36">
        <f t="shared" si="0"/>
        <v>5.0000000000011369E-2</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233"/>
      <c r="D42" s="234"/>
      <c r="E42" s="234"/>
      <c r="F42" s="234"/>
      <c r="G42" s="235"/>
      <c r="H42" s="66"/>
      <c r="I42" s="1"/>
      <c r="J42" s="68"/>
      <c r="K42" s="159"/>
      <c r="L42" s="1"/>
      <c r="M42" s="67"/>
      <c r="N42" s="50"/>
      <c r="O42" s="67"/>
      <c r="P42" s="50"/>
      <c r="Q42" s="67"/>
      <c r="R42" s="50"/>
      <c r="S42" s="67"/>
      <c r="T42" s="50"/>
      <c r="U42" s="67"/>
      <c r="V42" s="34"/>
      <c r="W42" s="36">
        <f t="shared" si="0"/>
        <v>0</v>
      </c>
      <c r="X42" s="4"/>
      <c r="Y42" s="69"/>
      <c r="Z42" s="238"/>
      <c r="AA42" s="239"/>
      <c r="AB42" s="239"/>
      <c r="AC42" s="35"/>
      <c r="AD42" s="240" t="s">
        <v>134</v>
      </c>
      <c r="AE42" s="241"/>
      <c r="AF42" s="242"/>
      <c r="AG42" s="73"/>
      <c r="AH42" s="1"/>
      <c r="AI42" s="83"/>
      <c r="AJ42" s="84"/>
      <c r="AK42" s="84"/>
      <c r="AL42" s="84"/>
      <c r="AM42" s="84"/>
      <c r="AN42" s="84"/>
      <c r="AO42" s="84"/>
      <c r="AP42" s="84"/>
    </row>
    <row r="43" spans="1:42" ht="14.1" customHeight="1" x14ac:dyDescent="0.2">
      <c r="A43" s="1"/>
      <c r="B43" s="44">
        <v>7</v>
      </c>
      <c r="C43" s="233"/>
      <c r="D43" s="234"/>
      <c r="E43" s="234"/>
      <c r="F43" s="234"/>
      <c r="G43" s="235"/>
      <c r="H43" s="66"/>
      <c r="I43" s="1"/>
      <c r="J43" s="68"/>
      <c r="K43" s="68"/>
      <c r="L43" s="1"/>
      <c r="M43" s="67"/>
      <c r="N43" s="50"/>
      <c r="O43" s="67"/>
      <c r="P43" s="50"/>
      <c r="Q43" s="67"/>
      <c r="R43" s="50"/>
      <c r="S43" s="67"/>
      <c r="T43" s="50"/>
      <c r="U43" s="67"/>
      <c r="V43" s="34"/>
      <c r="W43" s="36">
        <f t="shared" si="0"/>
        <v>0</v>
      </c>
      <c r="X43" s="4"/>
      <c r="Y43" s="69"/>
      <c r="Z43" s="86" t="s">
        <v>70</v>
      </c>
      <c r="AA43" s="87"/>
      <c r="AB43" s="87"/>
      <c r="AC43" s="70"/>
      <c r="AD43" s="278"/>
      <c r="AE43" s="279"/>
      <c r="AF43" s="279"/>
      <c r="AG43" s="73"/>
      <c r="AH43" s="1"/>
      <c r="AI43" s="83"/>
      <c r="AJ43" s="84"/>
      <c r="AK43" s="84"/>
      <c r="AL43" s="84"/>
      <c r="AM43" s="84"/>
      <c r="AN43" s="84"/>
      <c r="AO43" s="84"/>
      <c r="AP43" s="84"/>
    </row>
    <row r="44" spans="1:42" ht="14.1" customHeight="1" x14ac:dyDescent="0.2">
      <c r="A44" s="1"/>
      <c r="B44" s="44">
        <v>8</v>
      </c>
      <c r="C44" s="233"/>
      <c r="D44" s="234"/>
      <c r="E44" s="234"/>
      <c r="F44" s="234"/>
      <c r="G44" s="235"/>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233"/>
      <c r="D45" s="234"/>
      <c r="E45" s="234"/>
      <c r="F45" s="234"/>
      <c r="G45" s="235"/>
      <c r="H45" s="66"/>
      <c r="I45" s="1"/>
      <c r="J45" s="68"/>
      <c r="K45" s="68"/>
      <c r="L45" s="1"/>
      <c r="M45" s="67"/>
      <c r="N45" s="50"/>
      <c r="O45" s="67"/>
      <c r="P45" s="50"/>
      <c r="Q45" s="67"/>
      <c r="R45" s="50"/>
      <c r="S45" s="67"/>
      <c r="T45" s="50"/>
      <c r="U45" s="67"/>
      <c r="V45" s="34"/>
      <c r="W45" s="36">
        <f t="shared" si="0"/>
        <v>0</v>
      </c>
      <c r="X45" s="4"/>
      <c r="Y45" s="162"/>
      <c r="Z45" s="163"/>
      <c r="AA45" s="163"/>
      <c r="AB45" s="163"/>
      <c r="AC45" s="163"/>
      <c r="AD45" s="163"/>
      <c r="AE45" s="163"/>
      <c r="AF45" s="163"/>
      <c r="AG45" s="163"/>
      <c r="AH45" s="1"/>
      <c r="AI45" s="83"/>
      <c r="AJ45" s="84"/>
      <c r="AK45" s="84"/>
      <c r="AL45" s="84"/>
      <c r="AM45" s="84"/>
      <c r="AN45" s="84"/>
      <c r="AO45" s="84"/>
      <c r="AP45" s="84"/>
    </row>
    <row r="46" spans="1:42" ht="14.1" customHeight="1" x14ac:dyDescent="0.2">
      <c r="A46" s="1"/>
      <c r="B46" s="44">
        <v>10</v>
      </c>
      <c r="C46" s="233"/>
      <c r="D46" s="234"/>
      <c r="E46" s="234"/>
      <c r="F46" s="234"/>
      <c r="G46" s="235"/>
      <c r="H46" s="66"/>
      <c r="I46" s="1"/>
      <c r="J46" s="68"/>
      <c r="K46" s="68"/>
      <c r="L46" s="1"/>
      <c r="M46" s="67"/>
      <c r="N46" s="50"/>
      <c r="O46" s="67"/>
      <c r="P46" s="50"/>
      <c r="Q46" s="67"/>
      <c r="R46" s="50"/>
      <c r="S46" s="67"/>
      <c r="T46" s="50"/>
      <c r="U46" s="67"/>
      <c r="V46" s="34"/>
      <c r="W46" s="36">
        <f t="shared" si="0"/>
        <v>0</v>
      </c>
      <c r="X46" s="4"/>
      <c r="Y46" s="247" t="s">
        <v>107</v>
      </c>
      <c r="Z46" s="248"/>
      <c r="AA46" s="248"/>
      <c r="AB46" s="248"/>
      <c r="AC46" s="248"/>
      <c r="AD46" s="248"/>
      <c r="AE46" s="248"/>
      <c r="AF46" s="248"/>
      <c r="AG46" s="249"/>
      <c r="AH46" s="1"/>
      <c r="AI46" s="83"/>
      <c r="AJ46" s="84"/>
      <c r="AK46" s="84"/>
      <c r="AL46" s="84"/>
      <c r="AM46" s="84"/>
      <c r="AN46" s="84"/>
      <c r="AO46" s="84"/>
      <c r="AP46" s="84"/>
    </row>
    <row r="47" spans="1:42" ht="14.1" customHeight="1" x14ac:dyDescent="0.2">
      <c r="A47" s="1"/>
      <c r="B47" s="44">
        <v>11</v>
      </c>
      <c r="C47" s="233"/>
      <c r="D47" s="234"/>
      <c r="E47" s="234"/>
      <c r="F47" s="234"/>
      <c r="G47" s="235"/>
      <c r="H47" s="66"/>
      <c r="I47" s="1"/>
      <c r="J47" s="68"/>
      <c r="K47" s="68"/>
      <c r="L47" s="1"/>
      <c r="M47" s="67"/>
      <c r="N47" s="50"/>
      <c r="O47" s="67"/>
      <c r="P47" s="50"/>
      <c r="Q47" s="67"/>
      <c r="R47" s="50"/>
      <c r="S47" s="67"/>
      <c r="T47" s="50"/>
      <c r="U47" s="67"/>
      <c r="V47" s="34"/>
      <c r="W47" s="36">
        <f t="shared" si="0"/>
        <v>0</v>
      </c>
      <c r="X47" s="4"/>
      <c r="Y47" s="250"/>
      <c r="Z47" s="251"/>
      <c r="AA47" s="251"/>
      <c r="AB47" s="251"/>
      <c r="AC47" s="251"/>
      <c r="AD47" s="251"/>
      <c r="AE47" s="251"/>
      <c r="AF47" s="251"/>
      <c r="AG47" s="252"/>
      <c r="AH47" s="1"/>
      <c r="AI47" s="83"/>
      <c r="AJ47" s="84"/>
      <c r="AK47" s="84"/>
      <c r="AL47" s="84"/>
      <c r="AM47" s="84"/>
      <c r="AN47" s="84"/>
      <c r="AO47" s="84"/>
      <c r="AP47" s="84"/>
    </row>
    <row r="48" spans="1:42" ht="14.1" customHeight="1" x14ac:dyDescent="0.2">
      <c r="A48" s="1"/>
      <c r="B48" s="44">
        <v>12</v>
      </c>
      <c r="C48" s="233"/>
      <c r="D48" s="234"/>
      <c r="E48" s="234"/>
      <c r="F48" s="234"/>
      <c r="G48" s="235"/>
      <c r="H48" s="66"/>
      <c r="I48" s="1"/>
      <c r="J48" s="68"/>
      <c r="K48" s="68"/>
      <c r="L48" s="1"/>
      <c r="M48" s="67"/>
      <c r="N48" s="50"/>
      <c r="O48" s="67"/>
      <c r="P48" s="50"/>
      <c r="Q48" s="67"/>
      <c r="R48" s="50"/>
      <c r="S48" s="67"/>
      <c r="T48" s="50"/>
      <c r="U48" s="67"/>
      <c r="V48" s="34"/>
      <c r="W48" s="36">
        <f t="shared" si="0"/>
        <v>0</v>
      </c>
      <c r="X48" s="4"/>
      <c r="Y48" s="253"/>
      <c r="Z48" s="254"/>
      <c r="AA48" s="254"/>
      <c r="AB48" s="254"/>
      <c r="AC48" s="254"/>
      <c r="AD48" s="254"/>
      <c r="AE48" s="254"/>
      <c r="AF48" s="254"/>
      <c r="AG48" s="255"/>
      <c r="AH48" s="110"/>
      <c r="AI48" s="83"/>
      <c r="AJ48" s="84"/>
      <c r="AK48" s="84"/>
      <c r="AL48" s="84"/>
      <c r="AM48" s="84"/>
      <c r="AN48" s="84"/>
      <c r="AO48" s="84"/>
      <c r="AP48" s="84"/>
    </row>
    <row r="49" spans="1:42" ht="14.1" customHeight="1" x14ac:dyDescent="0.2">
      <c r="A49" s="1"/>
      <c r="B49" s="44">
        <v>13</v>
      </c>
      <c r="C49" s="233"/>
      <c r="D49" s="234"/>
      <c r="E49" s="234"/>
      <c r="F49" s="234"/>
      <c r="G49" s="235"/>
      <c r="H49" s="66"/>
      <c r="I49" s="1"/>
      <c r="J49" s="68"/>
      <c r="K49" s="68"/>
      <c r="L49" s="1"/>
      <c r="M49" s="67"/>
      <c r="N49" s="50"/>
      <c r="O49" s="67"/>
      <c r="P49" s="50"/>
      <c r="Q49" s="67"/>
      <c r="R49" s="50"/>
      <c r="S49" s="67"/>
      <c r="T49" s="50"/>
      <c r="U49" s="67"/>
      <c r="V49" s="34"/>
      <c r="W49" s="36">
        <f t="shared" si="0"/>
        <v>0</v>
      </c>
      <c r="X49" s="4"/>
      <c r="Y49" s="69"/>
      <c r="Z49" s="70" t="s">
        <v>71</v>
      </c>
      <c r="AA49" s="256" t="s">
        <v>106</v>
      </c>
      <c r="AB49" s="256"/>
      <c r="AC49" s="256"/>
      <c r="AD49" s="256" t="s">
        <v>79</v>
      </c>
      <c r="AE49" s="256"/>
      <c r="AF49" s="256"/>
      <c r="AG49" s="208"/>
      <c r="AH49" s="103"/>
      <c r="AI49" s="83"/>
      <c r="AJ49" s="84"/>
      <c r="AK49" s="84"/>
      <c r="AL49" s="84"/>
      <c r="AM49" s="84"/>
      <c r="AN49" s="84"/>
      <c r="AO49" s="84"/>
      <c r="AP49" s="84"/>
    </row>
    <row r="50" spans="1:42" ht="14.1" customHeight="1" x14ac:dyDescent="0.2">
      <c r="A50" s="1"/>
      <c r="B50" s="44">
        <v>14</v>
      </c>
      <c r="C50" s="233"/>
      <c r="D50" s="234"/>
      <c r="E50" s="234"/>
      <c r="F50" s="234"/>
      <c r="G50" s="235"/>
      <c r="H50" s="66"/>
      <c r="I50" s="1"/>
      <c r="J50" s="68"/>
      <c r="K50" s="68"/>
      <c r="L50" s="1"/>
      <c r="M50" s="67"/>
      <c r="N50" s="50"/>
      <c r="O50" s="67"/>
      <c r="P50" s="50"/>
      <c r="Q50" s="67"/>
      <c r="R50" s="50"/>
      <c r="S50" s="67"/>
      <c r="T50" s="50"/>
      <c r="U50" s="67"/>
      <c r="V50" s="34"/>
      <c r="W50" s="36">
        <f t="shared" si="0"/>
        <v>0</v>
      </c>
      <c r="X50" s="4"/>
      <c r="Y50" s="69"/>
      <c r="Z50" s="70" t="s">
        <v>72</v>
      </c>
      <c r="AA50" s="290" t="s">
        <v>135</v>
      </c>
      <c r="AB50" s="265"/>
      <c r="AC50" s="104"/>
      <c r="AD50" s="257"/>
      <c r="AE50" s="257"/>
      <c r="AF50" s="257"/>
      <c r="AG50" s="208"/>
      <c r="AH50" s="103"/>
      <c r="AI50" s="83"/>
      <c r="AJ50" s="84"/>
      <c r="AK50" s="84"/>
      <c r="AL50" s="84"/>
      <c r="AM50" s="84"/>
      <c r="AN50" s="84"/>
      <c r="AO50" s="84"/>
      <c r="AP50" s="84"/>
    </row>
    <row r="51" spans="1:42" ht="14.1" customHeight="1" x14ac:dyDescent="0.2">
      <c r="A51" s="1"/>
      <c r="B51" s="44">
        <v>15</v>
      </c>
      <c r="C51" s="233"/>
      <c r="D51" s="234"/>
      <c r="E51" s="234"/>
      <c r="F51" s="234"/>
      <c r="G51" s="235"/>
      <c r="H51" s="66"/>
      <c r="I51" s="1"/>
      <c r="J51" s="68"/>
      <c r="K51" s="68"/>
      <c r="L51" s="1"/>
      <c r="M51" s="67"/>
      <c r="N51" s="50"/>
      <c r="O51" s="67"/>
      <c r="P51" s="50"/>
      <c r="Q51" s="67"/>
      <c r="R51" s="50"/>
      <c r="S51" s="67"/>
      <c r="T51" s="50"/>
      <c r="U51" s="67"/>
      <c r="V51" s="34"/>
      <c r="W51" s="36">
        <f t="shared" si="0"/>
        <v>0</v>
      </c>
      <c r="X51" s="4"/>
      <c r="Y51" s="72"/>
      <c r="Z51" s="71"/>
      <c r="AA51" s="291"/>
      <c r="AB51" s="292"/>
      <c r="AC51" s="137"/>
      <c r="AD51" s="271">
        <v>15139</v>
      </c>
      <c r="AE51" s="272"/>
      <c r="AF51" s="272"/>
      <c r="AG51" s="158"/>
      <c r="AH51" s="4"/>
      <c r="AI51" s="83"/>
      <c r="AJ51" s="84"/>
      <c r="AK51" s="84"/>
      <c r="AL51" s="84"/>
      <c r="AM51" s="84"/>
      <c r="AN51" s="84"/>
      <c r="AO51" s="84"/>
      <c r="AP51" s="84"/>
    </row>
    <row r="52" spans="1:42" ht="14.1" customHeight="1" x14ac:dyDescent="0.25">
      <c r="A52" s="1"/>
      <c r="B52" s="44">
        <v>16</v>
      </c>
      <c r="C52" s="233"/>
      <c r="D52" s="234"/>
      <c r="E52" s="234"/>
      <c r="F52" s="234"/>
      <c r="G52" s="235"/>
      <c r="H52" s="66"/>
      <c r="I52" s="1"/>
      <c r="J52" s="68"/>
      <c r="K52" s="68"/>
      <c r="L52" s="1"/>
      <c r="M52" s="67"/>
      <c r="N52" s="50"/>
      <c r="O52" s="67"/>
      <c r="P52" s="50"/>
      <c r="Q52" s="67"/>
      <c r="R52" s="50"/>
      <c r="S52" s="67"/>
      <c r="T52" s="50"/>
      <c r="U52" s="67"/>
      <c r="V52" s="34"/>
      <c r="W52" s="36">
        <f t="shared" si="0"/>
        <v>0</v>
      </c>
      <c r="X52" s="4"/>
      <c r="Y52" s="72"/>
      <c r="Z52" s="71"/>
      <c r="AA52" s="291"/>
      <c r="AB52" s="292"/>
      <c r="AC52" s="109"/>
      <c r="AD52" s="71"/>
      <c r="AE52" s="246"/>
      <c r="AF52" s="246"/>
      <c r="AG52" s="105"/>
      <c r="AH52" s="110"/>
      <c r="AI52" s="83"/>
      <c r="AJ52" s="84"/>
      <c r="AK52" s="84"/>
      <c r="AL52" s="84"/>
      <c r="AM52" s="84"/>
      <c r="AN52" s="84"/>
      <c r="AO52" s="84"/>
      <c r="AP52" s="84"/>
    </row>
    <row r="53" spans="1:42" ht="14.1" customHeight="1" x14ac:dyDescent="0.25">
      <c r="A53" s="1"/>
      <c r="B53" s="44">
        <v>17</v>
      </c>
      <c r="C53" s="233"/>
      <c r="D53" s="234"/>
      <c r="E53" s="234"/>
      <c r="F53" s="234"/>
      <c r="G53" s="235"/>
      <c r="H53" s="66"/>
      <c r="I53" s="1"/>
      <c r="J53" s="68"/>
      <c r="K53" s="68"/>
      <c r="L53" s="1"/>
      <c r="M53" s="67"/>
      <c r="N53" s="50"/>
      <c r="O53" s="67"/>
      <c r="P53" s="50"/>
      <c r="Q53" s="67"/>
      <c r="R53" s="50"/>
      <c r="S53" s="67"/>
      <c r="T53" s="50"/>
      <c r="U53" s="67"/>
      <c r="V53" s="34"/>
      <c r="W53" s="36">
        <f t="shared" si="0"/>
        <v>0</v>
      </c>
      <c r="X53" s="4"/>
      <c r="Y53" s="107"/>
      <c r="Z53" s="108"/>
      <c r="AA53" s="291"/>
      <c r="AB53" s="292"/>
      <c r="AC53" s="108"/>
      <c r="AD53" s="93"/>
      <c r="AE53" s="81"/>
      <c r="AF53" s="82"/>
      <c r="AG53" s="106"/>
      <c r="AH53" s="110"/>
      <c r="AI53" s="83"/>
      <c r="AJ53" s="84"/>
      <c r="AK53" s="84"/>
      <c r="AL53" s="84"/>
      <c r="AM53" s="84"/>
      <c r="AN53" s="84"/>
      <c r="AO53" s="84"/>
      <c r="AP53" s="84"/>
    </row>
    <row r="54" spans="1:42" ht="14.1" customHeight="1" x14ac:dyDescent="0.25">
      <c r="A54" s="1"/>
      <c r="B54" s="44">
        <v>18</v>
      </c>
      <c r="C54" s="233"/>
      <c r="D54" s="234"/>
      <c r="E54" s="234"/>
      <c r="F54" s="234"/>
      <c r="G54" s="235"/>
      <c r="H54" s="66"/>
      <c r="I54" s="1"/>
      <c r="J54" s="68"/>
      <c r="K54" s="68"/>
      <c r="L54" s="1"/>
      <c r="M54" s="67"/>
      <c r="N54" s="50"/>
      <c r="O54" s="67"/>
      <c r="P54" s="50"/>
      <c r="Q54" s="67"/>
      <c r="R54" s="50"/>
      <c r="S54" s="67"/>
      <c r="T54" s="50"/>
      <c r="U54" s="67"/>
      <c r="V54" s="34"/>
      <c r="W54" s="36">
        <f t="shared" si="0"/>
        <v>0</v>
      </c>
      <c r="X54" s="4"/>
      <c r="Y54" s="107"/>
      <c r="Z54" s="108"/>
      <c r="AA54" s="266"/>
      <c r="AB54" s="267"/>
      <c r="AC54" s="138"/>
      <c r="AD54" s="236"/>
      <c r="AE54" s="236"/>
      <c r="AF54" s="83"/>
      <c r="AG54" s="105"/>
      <c r="AH54" s="110"/>
      <c r="AI54" s="83"/>
      <c r="AJ54" s="84"/>
      <c r="AK54" s="84"/>
      <c r="AL54" s="84"/>
      <c r="AM54" s="84"/>
      <c r="AN54" s="84"/>
      <c r="AO54" s="84"/>
      <c r="AP54" s="84"/>
    </row>
    <row r="55" spans="1:42" ht="14.1" customHeight="1" x14ac:dyDescent="0.25">
      <c r="A55" s="1"/>
      <c r="B55" s="44">
        <v>19</v>
      </c>
      <c r="C55" s="233"/>
      <c r="D55" s="234"/>
      <c r="E55" s="234"/>
      <c r="F55" s="234"/>
      <c r="G55" s="235"/>
      <c r="H55" s="66"/>
      <c r="I55" s="1"/>
      <c r="J55" s="68"/>
      <c r="K55" s="68"/>
      <c r="L55" s="1"/>
      <c r="M55" s="67"/>
      <c r="N55" s="50"/>
      <c r="O55" s="67"/>
      <c r="P55" s="50"/>
      <c r="Q55" s="67"/>
      <c r="R55" s="50"/>
      <c r="S55" s="67"/>
      <c r="T55" s="50"/>
      <c r="U55" s="67"/>
      <c r="V55" s="34"/>
      <c r="W55" s="36">
        <f t="shared" si="0"/>
        <v>0</v>
      </c>
      <c r="X55" s="4"/>
      <c r="Y55" s="162"/>
      <c r="Z55" s="163"/>
      <c r="AA55" s="163"/>
      <c r="AB55" s="163"/>
      <c r="AC55" s="163"/>
      <c r="AD55" s="163"/>
      <c r="AE55" s="163"/>
      <c r="AF55" s="163"/>
      <c r="AG55" s="163"/>
      <c r="AH55" s="110"/>
      <c r="AI55" s="83"/>
      <c r="AJ55" s="84"/>
      <c r="AK55" s="84"/>
      <c r="AL55" s="84"/>
      <c r="AM55" s="84"/>
      <c r="AN55" s="84"/>
      <c r="AO55" s="84"/>
      <c r="AP55" s="84"/>
    </row>
    <row r="56" spans="1:42" ht="14.1" customHeight="1" x14ac:dyDescent="0.2">
      <c r="A56" s="1"/>
      <c r="B56" s="44">
        <v>20</v>
      </c>
      <c r="C56" s="233"/>
      <c r="D56" s="234"/>
      <c r="E56" s="234"/>
      <c r="F56" s="234"/>
      <c r="G56" s="235"/>
      <c r="H56" s="66"/>
      <c r="I56" s="1"/>
      <c r="J56" s="68"/>
      <c r="K56" s="68"/>
      <c r="L56" s="1"/>
      <c r="M56" s="67"/>
      <c r="N56" s="50"/>
      <c r="O56" s="67"/>
      <c r="P56" s="50"/>
      <c r="Q56" s="67"/>
      <c r="R56" s="50"/>
      <c r="S56" s="67"/>
      <c r="T56" s="50"/>
      <c r="U56" s="67"/>
      <c r="V56" s="34"/>
      <c r="W56" s="36">
        <f t="shared" si="0"/>
        <v>0</v>
      </c>
      <c r="X56" s="4"/>
      <c r="Y56" s="195" t="s">
        <v>117</v>
      </c>
      <c r="Z56" s="196"/>
      <c r="AA56" s="196"/>
      <c r="AB56" s="196"/>
      <c r="AC56" s="196"/>
      <c r="AD56" s="196"/>
      <c r="AE56" s="196"/>
      <c r="AF56" s="196"/>
      <c r="AG56" s="196"/>
      <c r="AH56" s="110"/>
      <c r="AI56" s="83"/>
      <c r="AJ56" s="84"/>
      <c r="AK56" s="84"/>
      <c r="AL56" s="84"/>
      <c r="AM56" s="84"/>
      <c r="AN56" s="84"/>
      <c r="AO56" s="84"/>
      <c r="AP56" s="84"/>
    </row>
    <row r="57" spans="1:42" ht="14.1" customHeight="1" x14ac:dyDescent="0.2">
      <c r="A57" s="1"/>
      <c r="B57" s="41">
        <v>21</v>
      </c>
      <c r="C57" s="233"/>
      <c r="D57" s="234"/>
      <c r="E57" s="234"/>
      <c r="F57" s="234"/>
      <c r="G57" s="235"/>
      <c r="H57" s="66"/>
      <c r="I57" s="1"/>
      <c r="J57" s="68"/>
      <c r="K57" s="68"/>
      <c r="L57" s="1"/>
      <c r="M57" s="67"/>
      <c r="N57" s="50"/>
      <c r="O57" s="67"/>
      <c r="P57" s="50"/>
      <c r="Q57" s="67"/>
      <c r="R57" s="50"/>
      <c r="S57" s="67"/>
      <c r="T57" s="50"/>
      <c r="U57" s="67"/>
      <c r="V57" s="34"/>
      <c r="W57" s="36">
        <f t="shared" si="0"/>
        <v>0</v>
      </c>
      <c r="X57" s="4"/>
      <c r="Y57" s="197"/>
      <c r="Z57" s="198"/>
      <c r="AA57" s="198"/>
      <c r="AB57" s="198"/>
      <c r="AC57" s="198"/>
      <c r="AD57" s="198"/>
      <c r="AE57" s="198"/>
      <c r="AF57" s="198"/>
      <c r="AG57" s="199"/>
      <c r="AH57" s="1"/>
      <c r="AI57" s="83"/>
      <c r="AJ57" s="84"/>
      <c r="AK57" s="84"/>
      <c r="AL57" s="84"/>
      <c r="AM57" s="84"/>
      <c r="AN57" s="84"/>
      <c r="AO57" s="84"/>
      <c r="AP57" s="84"/>
    </row>
    <row r="58" spans="1:42" ht="14.1" customHeight="1" x14ac:dyDescent="0.2">
      <c r="A58" s="1"/>
      <c r="B58" s="42">
        <v>22</v>
      </c>
      <c r="C58" s="233"/>
      <c r="D58" s="234"/>
      <c r="E58" s="234"/>
      <c r="F58" s="234"/>
      <c r="G58" s="235"/>
      <c r="H58" s="66"/>
      <c r="I58" s="1"/>
      <c r="J58" s="68"/>
      <c r="K58" s="68"/>
      <c r="L58" s="1"/>
      <c r="M58" s="67"/>
      <c r="N58" s="50"/>
      <c r="O58" s="67"/>
      <c r="P58" s="50"/>
      <c r="Q58" s="67"/>
      <c r="R58" s="50"/>
      <c r="S58" s="67"/>
      <c r="T58" s="50"/>
      <c r="U58" s="67"/>
      <c r="V58" s="34"/>
      <c r="W58" s="36">
        <f t="shared" si="0"/>
        <v>0</v>
      </c>
      <c r="X58" s="4"/>
      <c r="Y58" s="197"/>
      <c r="Z58" s="198"/>
      <c r="AA58" s="198"/>
      <c r="AB58" s="198"/>
      <c r="AC58" s="198"/>
      <c r="AD58" s="198"/>
      <c r="AE58" s="198"/>
      <c r="AF58" s="198"/>
      <c r="AG58" s="199"/>
      <c r="AH58" s="1"/>
      <c r="AI58" s="83"/>
      <c r="AJ58" s="84"/>
      <c r="AK58" s="84"/>
      <c r="AL58" s="84"/>
      <c r="AM58" s="84"/>
      <c r="AN58" s="84"/>
      <c r="AO58" s="84"/>
      <c r="AP58" s="84"/>
    </row>
    <row r="59" spans="1:42" ht="14.25" customHeight="1" x14ac:dyDescent="0.2">
      <c r="A59" s="1"/>
      <c r="B59" s="42">
        <v>23</v>
      </c>
      <c r="C59" s="233"/>
      <c r="D59" s="234"/>
      <c r="E59" s="234"/>
      <c r="F59" s="234"/>
      <c r="G59" s="235"/>
      <c r="H59" s="66"/>
      <c r="I59" s="1"/>
      <c r="J59" s="68"/>
      <c r="K59" s="68"/>
      <c r="L59" s="1"/>
      <c r="M59" s="67"/>
      <c r="N59" s="50"/>
      <c r="O59" s="67"/>
      <c r="P59" s="50"/>
      <c r="Q59" s="67"/>
      <c r="R59" s="50"/>
      <c r="S59" s="67"/>
      <c r="T59" s="50"/>
      <c r="U59" s="67"/>
      <c r="V59" s="34"/>
      <c r="W59" s="36">
        <f t="shared" si="0"/>
        <v>0</v>
      </c>
      <c r="X59" s="4"/>
      <c r="Y59" s="200"/>
      <c r="Z59" s="201"/>
      <c r="AA59" s="201"/>
      <c r="AB59" s="201"/>
      <c r="AC59" s="201"/>
      <c r="AD59" s="201"/>
      <c r="AE59" s="201"/>
      <c r="AF59" s="201"/>
      <c r="AG59" s="202"/>
      <c r="AH59" s="1"/>
      <c r="AI59" s="83"/>
      <c r="AJ59" s="84"/>
      <c r="AK59" s="84"/>
      <c r="AL59" s="84"/>
      <c r="AM59" s="84"/>
      <c r="AN59" s="84"/>
      <c r="AO59" s="84"/>
      <c r="AP59" s="84"/>
    </row>
    <row r="60" spans="1:42" ht="14.25" x14ac:dyDescent="0.2">
      <c r="A60" s="1"/>
      <c r="B60" s="42">
        <v>24</v>
      </c>
      <c r="C60" s="233"/>
      <c r="D60" s="234"/>
      <c r="E60" s="234"/>
      <c r="F60" s="234"/>
      <c r="G60" s="235"/>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233"/>
      <c r="D61" s="234"/>
      <c r="E61" s="234"/>
      <c r="F61" s="234"/>
      <c r="G61" s="235"/>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233"/>
      <c r="D62" s="234"/>
      <c r="E62" s="234"/>
      <c r="F62" s="234"/>
      <c r="G62" s="235"/>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03"/>
      <c r="AG62" s="204"/>
      <c r="AH62" s="1"/>
      <c r="AI62" s="83"/>
      <c r="AJ62" s="84"/>
      <c r="AK62" s="84"/>
      <c r="AL62" s="84"/>
      <c r="AM62" s="84"/>
      <c r="AN62" s="84"/>
      <c r="AO62" s="84"/>
      <c r="AP62" s="84"/>
    </row>
    <row r="63" spans="1:42" ht="14.1" customHeight="1" x14ac:dyDescent="0.2">
      <c r="A63" s="1"/>
      <c r="B63" s="42">
        <v>27</v>
      </c>
      <c r="C63" s="233"/>
      <c r="D63" s="234"/>
      <c r="E63" s="234"/>
      <c r="F63" s="234"/>
      <c r="G63" s="235"/>
      <c r="H63" s="66"/>
      <c r="I63" s="1"/>
      <c r="J63" s="68"/>
      <c r="K63" s="68"/>
      <c r="L63" s="1"/>
      <c r="M63" s="67"/>
      <c r="N63" s="50"/>
      <c r="O63" s="67"/>
      <c r="P63" s="50"/>
      <c r="Q63" s="67"/>
      <c r="R63" s="50"/>
      <c r="S63" s="67"/>
      <c r="T63" s="50"/>
      <c r="U63" s="67"/>
      <c r="V63" s="34"/>
      <c r="W63" s="36">
        <f t="shared" si="0"/>
        <v>0</v>
      </c>
      <c r="X63" s="40"/>
      <c r="Y63" s="70"/>
      <c r="Z63" s="114"/>
      <c r="AA63" s="205"/>
      <c r="AB63" s="205"/>
      <c r="AC63" s="83"/>
      <c r="AD63" s="83"/>
      <c r="AE63" s="83"/>
      <c r="AF63" s="115"/>
      <c r="AG63" s="116"/>
      <c r="AH63" s="1"/>
      <c r="AI63" s="83"/>
      <c r="AJ63" s="84"/>
      <c r="AK63" s="84"/>
      <c r="AL63" s="84"/>
      <c r="AM63" s="84"/>
      <c r="AN63" s="84"/>
      <c r="AO63" s="84"/>
      <c r="AP63" s="84"/>
    </row>
    <row r="64" spans="1:42" ht="14.1" customHeight="1" x14ac:dyDescent="0.2">
      <c r="A64" s="1"/>
      <c r="B64" s="42">
        <v>28</v>
      </c>
      <c r="C64" s="233"/>
      <c r="D64" s="234"/>
      <c r="E64" s="234"/>
      <c r="F64" s="234"/>
      <c r="G64" s="235"/>
      <c r="H64" s="66"/>
      <c r="I64" s="1"/>
      <c r="J64" s="68"/>
      <c r="K64" s="68"/>
      <c r="L64" s="1"/>
      <c r="M64" s="67"/>
      <c r="N64" s="50"/>
      <c r="O64" s="67"/>
      <c r="P64" s="50"/>
      <c r="Q64" s="67"/>
      <c r="R64" s="50"/>
      <c r="S64" s="67"/>
      <c r="T64" s="50"/>
      <c r="U64" s="67"/>
      <c r="V64" s="34"/>
      <c r="W64" s="36">
        <f t="shared" si="0"/>
        <v>0</v>
      </c>
      <c r="X64" s="4"/>
      <c r="Y64" s="206" t="s">
        <v>111</v>
      </c>
      <c r="Z64" s="207"/>
      <c r="AA64" s="207"/>
      <c r="AB64" s="207"/>
      <c r="AC64" s="207"/>
      <c r="AD64" s="207"/>
      <c r="AE64" s="207"/>
      <c r="AF64" s="207"/>
      <c r="AG64" s="208"/>
      <c r="AH64" s="1"/>
      <c r="AI64" s="83"/>
      <c r="AJ64" s="84"/>
      <c r="AK64" s="84"/>
      <c r="AL64" s="84"/>
      <c r="AM64" s="84"/>
      <c r="AN64" s="84"/>
      <c r="AO64" s="84"/>
      <c r="AP64" s="84"/>
    </row>
    <row r="65" spans="1:42" ht="14.1" customHeight="1" x14ac:dyDescent="0.2">
      <c r="A65" s="1"/>
      <c r="B65" s="42">
        <v>29</v>
      </c>
      <c r="C65" s="233"/>
      <c r="D65" s="234"/>
      <c r="E65" s="234"/>
      <c r="F65" s="234"/>
      <c r="G65" s="235"/>
      <c r="H65" s="66"/>
      <c r="I65" s="1"/>
      <c r="J65" s="68"/>
      <c r="K65" s="68"/>
      <c r="L65" s="1"/>
      <c r="M65" s="67"/>
      <c r="N65" s="50"/>
      <c r="O65" s="67"/>
      <c r="P65" s="50"/>
      <c r="Q65" s="67"/>
      <c r="R65" s="50"/>
      <c r="S65" s="67"/>
      <c r="T65" s="50"/>
      <c r="U65" s="67"/>
      <c r="V65" s="34"/>
      <c r="W65" s="36">
        <f t="shared" si="0"/>
        <v>0</v>
      </c>
      <c r="X65" s="4"/>
      <c r="Y65" s="206"/>
      <c r="Z65" s="207"/>
      <c r="AA65" s="207"/>
      <c r="AB65" s="207"/>
      <c r="AC65" s="207"/>
      <c r="AD65" s="207"/>
      <c r="AE65" s="207"/>
      <c r="AF65" s="207"/>
      <c r="AG65" s="208"/>
      <c r="AH65" s="1"/>
      <c r="AI65" s="83"/>
      <c r="AJ65" s="84"/>
      <c r="AK65" s="84"/>
      <c r="AL65" s="84"/>
      <c r="AM65" s="84"/>
      <c r="AN65" s="84"/>
      <c r="AO65" s="84"/>
      <c r="AP65" s="84"/>
    </row>
    <row r="66" spans="1:42" ht="14.1" customHeight="1" x14ac:dyDescent="0.2">
      <c r="A66" s="1"/>
      <c r="B66" s="42">
        <v>30</v>
      </c>
      <c r="C66" s="233"/>
      <c r="D66" s="234"/>
      <c r="E66" s="234"/>
      <c r="F66" s="234"/>
      <c r="G66" s="235"/>
      <c r="H66" s="66"/>
      <c r="I66" s="1"/>
      <c r="J66" s="68"/>
      <c r="K66" s="68"/>
      <c r="L66" s="1"/>
      <c r="M66" s="67"/>
      <c r="N66" s="50"/>
      <c r="O66" s="67"/>
      <c r="P66" s="50"/>
      <c r="Q66" s="67"/>
      <c r="R66" s="50"/>
      <c r="S66" s="67"/>
      <c r="T66" s="50"/>
      <c r="U66" s="67"/>
      <c r="V66" s="34"/>
      <c r="W66" s="36">
        <f t="shared" si="0"/>
        <v>0</v>
      </c>
      <c r="X66" s="4"/>
      <c r="Y66" s="206"/>
      <c r="Z66" s="207"/>
      <c r="AA66" s="207"/>
      <c r="AB66" s="207"/>
      <c r="AC66" s="207"/>
      <c r="AD66" s="207"/>
      <c r="AE66" s="207"/>
      <c r="AF66" s="207"/>
      <c r="AG66" s="208"/>
      <c r="AH66" s="1"/>
      <c r="AI66" s="83"/>
      <c r="AJ66" s="84"/>
      <c r="AK66" s="84"/>
      <c r="AL66" s="84"/>
      <c r="AM66" s="84"/>
      <c r="AN66" s="84"/>
      <c r="AO66" s="84"/>
      <c r="AP66" s="84"/>
    </row>
    <row r="67" spans="1:42" ht="14.1" customHeight="1" x14ac:dyDescent="0.2">
      <c r="A67" s="1"/>
      <c r="B67" s="42">
        <v>31</v>
      </c>
      <c r="C67" s="233"/>
      <c r="D67" s="234"/>
      <c r="E67" s="234"/>
      <c r="F67" s="234"/>
      <c r="G67" s="235"/>
      <c r="H67" s="66"/>
      <c r="I67" s="1"/>
      <c r="J67" s="68"/>
      <c r="K67" s="68"/>
      <c r="L67" s="1"/>
      <c r="M67" s="67"/>
      <c r="N67" s="50"/>
      <c r="O67" s="67"/>
      <c r="P67" s="50"/>
      <c r="Q67" s="67"/>
      <c r="R67" s="50"/>
      <c r="S67" s="67"/>
      <c r="T67" s="50"/>
      <c r="U67" s="67"/>
      <c r="V67" s="34"/>
      <c r="W67" s="36">
        <f t="shared" si="0"/>
        <v>0</v>
      </c>
      <c r="X67" s="4"/>
      <c r="Y67" s="206"/>
      <c r="Z67" s="207"/>
      <c r="AA67" s="207"/>
      <c r="AB67" s="207"/>
      <c r="AC67" s="207"/>
      <c r="AD67" s="207"/>
      <c r="AE67" s="207"/>
      <c r="AF67" s="207"/>
      <c r="AG67" s="208"/>
      <c r="AH67" s="1"/>
      <c r="AI67" s="83"/>
      <c r="AJ67" s="84"/>
      <c r="AK67" s="84"/>
      <c r="AL67" s="84"/>
      <c r="AM67" s="84"/>
      <c r="AN67" s="84"/>
      <c r="AO67" s="84"/>
      <c r="AP67" s="84"/>
    </row>
    <row r="68" spans="1:42" ht="14.1" customHeight="1" x14ac:dyDescent="0.2">
      <c r="A68" s="1"/>
      <c r="B68" s="42">
        <v>32</v>
      </c>
      <c r="C68" s="233"/>
      <c r="D68" s="234"/>
      <c r="E68" s="234"/>
      <c r="F68" s="234"/>
      <c r="G68" s="235"/>
      <c r="H68" s="66"/>
      <c r="I68" s="1"/>
      <c r="J68" s="68"/>
      <c r="K68" s="68"/>
      <c r="L68" s="1"/>
      <c r="M68" s="67"/>
      <c r="N68" s="50"/>
      <c r="O68" s="67"/>
      <c r="P68" s="50"/>
      <c r="Q68" s="67"/>
      <c r="R68" s="50"/>
      <c r="S68" s="67"/>
      <c r="T68" s="50"/>
      <c r="U68" s="67"/>
      <c r="V68" s="34"/>
      <c r="W68" s="36">
        <f t="shared" si="0"/>
        <v>0</v>
      </c>
      <c r="X68" s="4"/>
      <c r="Y68" s="69"/>
      <c r="Z68" s="114"/>
      <c r="AA68" s="117"/>
      <c r="AB68" s="117"/>
      <c r="AC68" s="83"/>
      <c r="AD68" s="83"/>
      <c r="AE68" s="83"/>
      <c r="AF68" s="115"/>
      <c r="AG68" s="116"/>
      <c r="AH68" s="1"/>
      <c r="AI68" s="83"/>
      <c r="AJ68" s="84"/>
      <c r="AK68" s="84"/>
      <c r="AL68" s="84"/>
      <c r="AM68" s="84"/>
      <c r="AN68" s="84"/>
      <c r="AO68" s="84"/>
      <c r="AP68" s="84"/>
    </row>
    <row r="69" spans="1:42" ht="14.1" customHeight="1" x14ac:dyDescent="0.2">
      <c r="A69" s="1"/>
      <c r="B69" s="42">
        <v>33</v>
      </c>
      <c r="C69" s="233"/>
      <c r="D69" s="234"/>
      <c r="E69" s="234"/>
      <c r="F69" s="234"/>
      <c r="G69" s="235"/>
      <c r="H69" s="66"/>
      <c r="I69" s="1"/>
      <c r="J69" s="68"/>
      <c r="K69" s="68"/>
      <c r="L69" s="1"/>
      <c r="M69" s="67"/>
      <c r="N69" s="50"/>
      <c r="O69" s="67"/>
      <c r="P69" s="50"/>
      <c r="Q69" s="67"/>
      <c r="R69" s="50"/>
      <c r="S69" s="67"/>
      <c r="T69" s="50"/>
      <c r="U69" s="67"/>
      <c r="V69" s="34"/>
      <c r="W69" s="36">
        <f t="shared" si="0"/>
        <v>0</v>
      </c>
      <c r="X69" s="40"/>
      <c r="Y69" s="119" t="s">
        <v>108</v>
      </c>
      <c r="Z69" s="264"/>
      <c r="AA69" s="265"/>
      <c r="AB69" s="207" t="s">
        <v>109</v>
      </c>
      <c r="AC69" s="139"/>
      <c r="AD69" s="207" t="s">
        <v>110</v>
      </c>
      <c r="AE69" s="207"/>
      <c r="AF69" s="209"/>
      <c r="AG69" s="210"/>
      <c r="AH69" s="1"/>
      <c r="AI69" s="83"/>
      <c r="AJ69" s="84"/>
      <c r="AK69" s="84"/>
      <c r="AL69" s="84"/>
      <c r="AM69" s="84"/>
      <c r="AN69" s="84"/>
      <c r="AO69" s="84"/>
      <c r="AP69" s="84"/>
    </row>
    <row r="70" spans="1:42" ht="14.1" customHeight="1" x14ac:dyDescent="0.2">
      <c r="A70" s="1"/>
      <c r="B70" s="42">
        <v>34</v>
      </c>
      <c r="C70" s="233"/>
      <c r="D70" s="234"/>
      <c r="E70" s="234"/>
      <c r="F70" s="234"/>
      <c r="G70" s="235"/>
      <c r="H70" s="66"/>
      <c r="I70" s="1"/>
      <c r="J70" s="68"/>
      <c r="K70" s="68"/>
      <c r="L70" s="1"/>
      <c r="M70" s="67"/>
      <c r="N70" s="50"/>
      <c r="O70" s="67"/>
      <c r="P70" s="50"/>
      <c r="Q70" s="67"/>
      <c r="R70" s="50"/>
      <c r="S70" s="67"/>
      <c r="T70" s="50"/>
      <c r="U70" s="67"/>
      <c r="V70" s="34"/>
      <c r="W70" s="36">
        <f t="shared" si="0"/>
        <v>0</v>
      </c>
      <c r="X70" s="40"/>
      <c r="Y70" s="119"/>
      <c r="Z70" s="266"/>
      <c r="AA70" s="267"/>
      <c r="AB70" s="207"/>
      <c r="AC70" s="83"/>
      <c r="AD70" s="207"/>
      <c r="AE70" s="207"/>
      <c r="AF70" s="83"/>
      <c r="AG70" s="147"/>
      <c r="AH70" s="1"/>
      <c r="AI70" s="83"/>
      <c r="AJ70" s="84"/>
      <c r="AK70" s="84"/>
      <c r="AL70" s="84"/>
      <c r="AM70" s="84"/>
      <c r="AN70" s="84"/>
      <c r="AO70" s="84"/>
      <c r="AP70" s="84"/>
    </row>
    <row r="71" spans="1:42" ht="14.1" customHeight="1" x14ac:dyDescent="0.2">
      <c r="A71" s="1"/>
      <c r="B71" s="42">
        <v>35</v>
      </c>
      <c r="C71" s="233"/>
      <c r="D71" s="234"/>
      <c r="E71" s="234"/>
      <c r="F71" s="234"/>
      <c r="G71" s="235"/>
      <c r="H71" s="66"/>
      <c r="I71" s="1"/>
      <c r="J71" s="68"/>
      <c r="K71" s="68"/>
      <c r="L71" s="1"/>
      <c r="M71" s="67"/>
      <c r="N71" s="50"/>
      <c r="O71" s="67"/>
      <c r="P71" s="50"/>
      <c r="Q71" s="67"/>
      <c r="R71" s="50"/>
      <c r="S71" s="67"/>
      <c r="T71" s="50"/>
      <c r="U71" s="67"/>
      <c r="V71" s="34"/>
      <c r="W71" s="36">
        <f t="shared" si="0"/>
        <v>0</v>
      </c>
      <c r="X71" s="40"/>
      <c r="Y71" s="135"/>
      <c r="Z71" s="120"/>
      <c r="AA71" s="120"/>
      <c r="AB71" s="207"/>
      <c r="AC71" s="120"/>
      <c r="AD71" s="121"/>
      <c r="AE71" s="121"/>
      <c r="AF71" s="120"/>
      <c r="AG71" s="150"/>
      <c r="AH71" s="1"/>
      <c r="AI71" s="83"/>
      <c r="AJ71" s="84"/>
      <c r="AK71" s="84"/>
      <c r="AL71" s="84"/>
      <c r="AM71" s="84"/>
      <c r="AN71" s="84"/>
      <c r="AO71" s="84"/>
      <c r="AP71" s="84"/>
    </row>
    <row r="72" spans="1:42" ht="14.1" customHeight="1" x14ac:dyDescent="0.2">
      <c r="A72" s="1"/>
      <c r="B72" s="42">
        <v>36</v>
      </c>
      <c r="C72" s="233"/>
      <c r="D72" s="234"/>
      <c r="E72" s="234"/>
      <c r="F72" s="234"/>
      <c r="G72" s="235"/>
      <c r="H72" s="66"/>
      <c r="I72" s="1"/>
      <c r="J72" s="68"/>
      <c r="K72" s="68"/>
      <c r="L72" s="1"/>
      <c r="M72" s="67"/>
      <c r="N72" s="50"/>
      <c r="O72" s="67"/>
      <c r="P72" s="50"/>
      <c r="Q72" s="67"/>
      <c r="R72" s="50"/>
      <c r="S72" s="67"/>
      <c r="T72" s="50"/>
      <c r="U72" s="67"/>
      <c r="V72" s="34"/>
      <c r="W72" s="36">
        <f t="shared" si="0"/>
        <v>0</v>
      </c>
      <c r="X72" s="40"/>
      <c r="Y72" s="152" t="s">
        <v>108</v>
      </c>
      <c r="Z72" s="268"/>
      <c r="AA72" s="268"/>
      <c r="AB72" s="211" t="s">
        <v>109</v>
      </c>
      <c r="AC72" s="139"/>
      <c r="AD72" s="207" t="s">
        <v>110</v>
      </c>
      <c r="AE72" s="207"/>
      <c r="AF72" s="212"/>
      <c r="AG72" s="213"/>
      <c r="AH72" s="1"/>
      <c r="AI72" s="83"/>
      <c r="AJ72" s="84"/>
      <c r="AK72" s="84"/>
      <c r="AL72" s="84"/>
      <c r="AM72" s="84"/>
      <c r="AN72" s="84"/>
      <c r="AO72" s="84"/>
      <c r="AP72" s="84"/>
    </row>
    <row r="73" spans="1:42" ht="14.1" customHeight="1" x14ac:dyDescent="0.2">
      <c r="A73" s="1"/>
      <c r="B73" s="42">
        <v>37</v>
      </c>
      <c r="C73" s="233"/>
      <c r="D73" s="234"/>
      <c r="E73" s="234"/>
      <c r="F73" s="234"/>
      <c r="G73" s="235"/>
      <c r="H73" s="66"/>
      <c r="I73" s="1"/>
      <c r="J73" s="68"/>
      <c r="K73" s="68"/>
      <c r="L73" s="1"/>
      <c r="M73" s="67"/>
      <c r="N73" s="50"/>
      <c r="O73" s="67"/>
      <c r="P73" s="50"/>
      <c r="Q73" s="67"/>
      <c r="R73" s="50"/>
      <c r="S73" s="67"/>
      <c r="T73" s="50"/>
      <c r="U73" s="67"/>
      <c r="V73" s="34"/>
      <c r="W73" s="36">
        <f t="shared" si="0"/>
        <v>0</v>
      </c>
      <c r="X73" s="40"/>
      <c r="Y73" s="153"/>
      <c r="Z73" s="269"/>
      <c r="AA73" s="269"/>
      <c r="AB73" s="211"/>
      <c r="AC73" s="121"/>
      <c r="AD73" s="207"/>
      <c r="AE73" s="207"/>
      <c r="AF73" s="121"/>
      <c r="AG73" s="149"/>
      <c r="AH73" s="1"/>
      <c r="AI73" s="83"/>
      <c r="AJ73" s="84"/>
      <c r="AK73" s="84"/>
      <c r="AL73" s="84"/>
      <c r="AM73" s="84"/>
      <c r="AN73" s="84"/>
      <c r="AO73" s="84"/>
      <c r="AP73" s="84"/>
    </row>
    <row r="74" spans="1:42" ht="14.1" customHeight="1" x14ac:dyDescent="0.2">
      <c r="A74" s="1"/>
      <c r="B74" s="42">
        <v>38</v>
      </c>
      <c r="C74" s="233"/>
      <c r="D74" s="234"/>
      <c r="E74" s="234"/>
      <c r="F74" s="234"/>
      <c r="G74" s="235"/>
      <c r="H74" s="66"/>
      <c r="I74" s="1"/>
      <c r="J74" s="68"/>
      <c r="K74" s="68"/>
      <c r="L74" s="1"/>
      <c r="M74" s="67"/>
      <c r="N74" s="50"/>
      <c r="O74" s="67"/>
      <c r="P74" s="50"/>
      <c r="Q74" s="67"/>
      <c r="R74" s="50"/>
      <c r="S74" s="67"/>
      <c r="T74" s="50"/>
      <c r="U74" s="67"/>
      <c r="V74" s="34"/>
      <c r="W74" s="36">
        <f t="shared" si="0"/>
        <v>0</v>
      </c>
      <c r="X74" s="40"/>
      <c r="Y74" s="136"/>
      <c r="Z74" s="214"/>
      <c r="AA74" s="214"/>
      <c r="AB74" s="270" t="s">
        <v>109</v>
      </c>
      <c r="AC74" s="83"/>
      <c r="AD74" s="121"/>
      <c r="AE74" s="121"/>
      <c r="AF74" s="83"/>
      <c r="AG74" s="148"/>
      <c r="AH74" s="1"/>
      <c r="AI74" s="83"/>
      <c r="AJ74" s="84"/>
      <c r="AK74" s="84"/>
      <c r="AL74" s="84"/>
      <c r="AM74" s="84"/>
      <c r="AN74" s="84"/>
      <c r="AO74" s="84"/>
      <c r="AP74" s="84"/>
    </row>
    <row r="75" spans="1:42" ht="14.1" customHeight="1" x14ac:dyDescent="0.2">
      <c r="A75" s="1"/>
      <c r="B75" s="42">
        <v>39</v>
      </c>
      <c r="C75" s="233"/>
      <c r="D75" s="234"/>
      <c r="E75" s="234"/>
      <c r="F75" s="234"/>
      <c r="G75" s="235"/>
      <c r="H75" s="66"/>
      <c r="I75" s="1"/>
      <c r="J75" s="68"/>
      <c r="K75" s="68"/>
      <c r="L75" s="1"/>
      <c r="M75" s="67"/>
      <c r="N75" s="50"/>
      <c r="O75" s="67"/>
      <c r="P75" s="50"/>
      <c r="Q75" s="67"/>
      <c r="R75" s="50"/>
      <c r="S75" s="67"/>
      <c r="T75" s="50"/>
      <c r="U75" s="67"/>
      <c r="V75" s="34"/>
      <c r="W75" s="36">
        <f t="shared" si="0"/>
        <v>0</v>
      </c>
      <c r="X75" s="40"/>
      <c r="Y75" s="155" t="s">
        <v>108</v>
      </c>
      <c r="Z75" s="268"/>
      <c r="AA75" s="265"/>
      <c r="AB75" s="270"/>
      <c r="AC75" s="139"/>
      <c r="AD75" s="207" t="s">
        <v>110</v>
      </c>
      <c r="AE75" s="207"/>
      <c r="AF75" s="212"/>
      <c r="AG75" s="213"/>
      <c r="AH75" s="1"/>
      <c r="AI75" s="83"/>
      <c r="AJ75" s="84"/>
      <c r="AK75" s="84"/>
      <c r="AL75" s="84"/>
      <c r="AM75" s="84"/>
      <c r="AN75" s="84"/>
      <c r="AO75" s="84"/>
      <c r="AP75" s="84"/>
    </row>
    <row r="76" spans="1:42" ht="14.1" customHeight="1" x14ac:dyDescent="0.25">
      <c r="A76" s="1"/>
      <c r="B76" s="42">
        <v>40</v>
      </c>
      <c r="C76" s="233"/>
      <c r="D76" s="234"/>
      <c r="E76" s="234"/>
      <c r="F76" s="234"/>
      <c r="G76" s="235"/>
      <c r="H76" s="67"/>
      <c r="I76" s="1"/>
      <c r="J76" s="68"/>
      <c r="K76" s="68"/>
      <c r="L76" s="1"/>
      <c r="M76" s="67"/>
      <c r="N76" s="50"/>
      <c r="O76" s="67"/>
      <c r="P76" s="50"/>
      <c r="Q76" s="67"/>
      <c r="R76" s="50"/>
      <c r="S76" s="67"/>
      <c r="T76" s="50"/>
      <c r="U76" s="67"/>
      <c r="V76" s="34"/>
      <c r="W76" s="36">
        <f t="shared" si="0"/>
        <v>0</v>
      </c>
      <c r="X76" s="4"/>
      <c r="Y76" s="154"/>
      <c r="Z76" s="269"/>
      <c r="AA76" s="267"/>
      <c r="AB76" s="214"/>
      <c r="AC76" s="124"/>
      <c r="AD76" s="256"/>
      <c r="AE76" s="256"/>
      <c r="AF76" s="1"/>
      <c r="AG76" s="151"/>
      <c r="AH76" s="1"/>
      <c r="AI76" s="83"/>
      <c r="AJ76" s="84"/>
      <c r="AK76" s="84"/>
      <c r="AL76" s="84"/>
      <c r="AM76" s="84"/>
      <c r="AN76" s="84"/>
      <c r="AO76" s="84"/>
      <c r="AP76" s="84"/>
    </row>
    <row r="77" spans="1:42" ht="12.6" customHeight="1" x14ac:dyDescent="0.2">
      <c r="A77" s="1"/>
      <c r="B77" s="1"/>
      <c r="C77" s="274" t="s">
        <v>58</v>
      </c>
      <c r="D77" s="275"/>
      <c r="E77" s="275"/>
      <c r="F77" s="275"/>
      <c r="G77" s="275"/>
      <c r="H77" s="49">
        <f>SUM(H37:H76)</f>
        <v>344058.55</v>
      </c>
      <c r="I77" s="1"/>
      <c r="J77" s="276"/>
      <c r="K77" s="276"/>
      <c r="L77" s="1"/>
      <c r="M77" s="49">
        <f>SUM(M37:M76)</f>
        <v>242322</v>
      </c>
      <c r="N77" s="51"/>
      <c r="O77" s="49">
        <f>SUM(O37:O76)</f>
        <v>0</v>
      </c>
      <c r="P77" s="51"/>
      <c r="Q77" s="49">
        <f>SUM(Q37:Q76)</f>
        <v>31788.7</v>
      </c>
      <c r="R77" s="51"/>
      <c r="S77" s="49">
        <f>SUM(S37:S76)</f>
        <v>792</v>
      </c>
      <c r="T77" s="51"/>
      <c r="U77" s="49">
        <f>SUM(U37:U76)</f>
        <v>69155.09</v>
      </c>
      <c r="V77" s="34"/>
      <c r="W77" s="39"/>
      <c r="X77" s="4"/>
      <c r="Y77" s="261"/>
      <c r="Z77" s="262"/>
      <c r="AA77" s="262"/>
      <c r="AB77" s="262"/>
      <c r="AC77" s="262"/>
      <c r="AD77" s="262"/>
      <c r="AE77" s="262"/>
      <c r="AF77" s="262"/>
      <c r="AG77" s="263"/>
      <c r="AH77" s="1"/>
      <c r="AI77" s="83"/>
      <c r="AJ77" s="84"/>
      <c r="AK77" s="84"/>
      <c r="AL77" s="84"/>
      <c r="AM77" s="84"/>
      <c r="AN77" s="84"/>
      <c r="AO77" s="84"/>
      <c r="AP77" s="84"/>
    </row>
    <row r="78" spans="1:42" ht="15" x14ac:dyDescent="0.25">
      <c r="A78" s="1"/>
      <c r="B78" s="1"/>
      <c r="C78" s="258"/>
      <c r="D78" s="259"/>
      <c r="E78" s="259"/>
      <c r="F78" s="259"/>
      <c r="G78" s="259"/>
      <c r="H78" s="48"/>
      <c r="I78" s="47"/>
      <c r="J78" s="260"/>
      <c r="K78" s="260"/>
      <c r="L78" s="47"/>
      <c r="M78" s="48"/>
      <c r="N78" s="47"/>
      <c r="O78" s="48"/>
      <c r="P78" s="47"/>
      <c r="Q78" s="48"/>
      <c r="R78" s="47"/>
      <c r="S78" s="48"/>
      <c r="T78" s="47"/>
      <c r="U78" s="48"/>
      <c r="V78" s="37"/>
      <c r="W78" s="39">
        <f>SUM(M78+O78+Q78+S78+U78)</f>
        <v>0</v>
      </c>
      <c r="X78" s="4"/>
      <c r="Y78" s="183" t="s">
        <v>48</v>
      </c>
      <c r="Z78" s="184"/>
      <c r="AA78" s="184"/>
      <c r="AB78" s="184"/>
      <c r="AC78" s="184"/>
      <c r="AD78" s="184"/>
      <c r="AE78" s="184"/>
      <c r="AF78" s="184"/>
      <c r="AG78" s="185"/>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173"/>
      <c r="Z79" s="174"/>
      <c r="AA79" s="174"/>
      <c r="AB79" s="174"/>
      <c r="AC79" s="174"/>
      <c r="AD79" s="174"/>
      <c r="AE79" s="174"/>
      <c r="AF79" s="174"/>
      <c r="AG79" s="175"/>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76"/>
      <c r="Z80" s="177"/>
      <c r="AA80" s="177"/>
      <c r="AB80" s="177"/>
      <c r="AC80" s="177"/>
      <c r="AD80" s="177"/>
      <c r="AE80" s="177"/>
      <c r="AF80" s="177"/>
      <c r="AG80" s="178"/>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179"/>
      <c r="Z81" s="180"/>
      <c r="AA81" s="180"/>
      <c r="AB81" s="180"/>
      <c r="AC81" s="180"/>
      <c r="AD81" s="180"/>
      <c r="AE81" s="180"/>
      <c r="AF81" s="180"/>
      <c r="AG81" s="181"/>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186"/>
      <c r="Z82" s="187"/>
      <c r="AA82" s="187"/>
      <c r="AB82" s="187"/>
      <c r="AC82" s="187"/>
      <c r="AD82" s="187"/>
      <c r="AE82" s="187"/>
      <c r="AF82" s="187"/>
      <c r="AG82" s="188"/>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189" t="s">
        <v>49</v>
      </c>
      <c r="Z83" s="190"/>
      <c r="AA83" s="190"/>
      <c r="AB83" s="190"/>
      <c r="AC83" s="190"/>
      <c r="AD83" s="190"/>
      <c r="AE83" s="190"/>
      <c r="AF83" s="190"/>
      <c r="AG83" s="191"/>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192"/>
      <c r="Z84" s="193"/>
      <c r="AA84" s="193"/>
      <c r="AB84" s="193"/>
      <c r="AC84" s="193"/>
      <c r="AD84" s="193"/>
      <c r="AE84" s="193"/>
      <c r="AF84" s="193"/>
      <c r="AG84" s="194"/>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164" t="s">
        <v>113</v>
      </c>
      <c r="Z85" s="165"/>
      <c r="AA85" s="165"/>
      <c r="AB85" s="165"/>
      <c r="AC85" s="165"/>
      <c r="AD85" s="165"/>
      <c r="AE85" s="165"/>
      <c r="AF85" s="165"/>
      <c r="AG85" s="166"/>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167"/>
      <c r="Z86" s="168"/>
      <c r="AA86" s="168"/>
      <c r="AB86" s="168"/>
      <c r="AC86" s="168"/>
      <c r="AD86" s="168"/>
      <c r="AE86" s="168"/>
      <c r="AF86" s="168"/>
      <c r="AG86" s="169"/>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167"/>
      <c r="Z87" s="168"/>
      <c r="AA87" s="168"/>
      <c r="AB87" s="168"/>
      <c r="AC87" s="168"/>
      <c r="AD87" s="168"/>
      <c r="AE87" s="168"/>
      <c r="AF87" s="168"/>
      <c r="AG87" s="169"/>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167"/>
      <c r="Z88" s="168"/>
      <c r="AA88" s="168"/>
      <c r="AB88" s="168"/>
      <c r="AC88" s="168"/>
      <c r="AD88" s="168"/>
      <c r="AE88" s="168"/>
      <c r="AF88" s="168"/>
      <c r="AG88" s="169"/>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67"/>
      <c r="Z89" s="168"/>
      <c r="AA89" s="168"/>
      <c r="AB89" s="168"/>
      <c r="AC89" s="168"/>
      <c r="AD89" s="168"/>
      <c r="AE89" s="168"/>
      <c r="AF89" s="168"/>
      <c r="AG89" s="169"/>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167"/>
      <c r="Z90" s="168"/>
      <c r="AA90" s="168"/>
      <c r="AB90" s="168"/>
      <c r="AC90" s="168"/>
      <c r="AD90" s="168"/>
      <c r="AE90" s="168"/>
      <c r="AF90" s="168"/>
      <c r="AG90" s="169"/>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167"/>
      <c r="Z91" s="168"/>
      <c r="AA91" s="168"/>
      <c r="AB91" s="168"/>
      <c r="AC91" s="168"/>
      <c r="AD91" s="168"/>
      <c r="AE91" s="168"/>
      <c r="AF91" s="168"/>
      <c r="AG91" s="169"/>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167"/>
      <c r="Z92" s="168"/>
      <c r="AA92" s="168"/>
      <c r="AB92" s="168"/>
      <c r="AC92" s="168"/>
      <c r="AD92" s="168"/>
      <c r="AE92" s="168"/>
      <c r="AF92" s="168"/>
      <c r="AG92" s="169"/>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67"/>
      <c r="Z93" s="168"/>
      <c r="AA93" s="168"/>
      <c r="AB93" s="168"/>
      <c r="AC93" s="168"/>
      <c r="AD93" s="168"/>
      <c r="AE93" s="168"/>
      <c r="AF93" s="168"/>
      <c r="AG93" s="169"/>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167"/>
      <c r="Z94" s="168"/>
      <c r="AA94" s="168"/>
      <c r="AB94" s="168"/>
      <c r="AC94" s="168"/>
      <c r="AD94" s="168"/>
      <c r="AE94" s="168"/>
      <c r="AF94" s="168"/>
      <c r="AG94" s="169"/>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167"/>
      <c r="Z95" s="168"/>
      <c r="AA95" s="168"/>
      <c r="AB95" s="168"/>
      <c r="AC95" s="168"/>
      <c r="AD95" s="168"/>
      <c r="AE95" s="168"/>
      <c r="AF95" s="168"/>
      <c r="AG95" s="169"/>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167"/>
      <c r="Z96" s="168"/>
      <c r="AA96" s="168"/>
      <c r="AB96" s="168"/>
      <c r="AC96" s="168"/>
      <c r="AD96" s="168"/>
      <c r="AE96" s="168"/>
      <c r="AF96" s="168"/>
      <c r="AG96" s="169"/>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67"/>
      <c r="Z97" s="168"/>
      <c r="AA97" s="168"/>
      <c r="AB97" s="168"/>
      <c r="AC97" s="168"/>
      <c r="AD97" s="168"/>
      <c r="AE97" s="168"/>
      <c r="AF97" s="168"/>
      <c r="AG97" s="169"/>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167"/>
      <c r="Z98" s="168"/>
      <c r="AA98" s="168"/>
      <c r="AB98" s="168"/>
      <c r="AC98" s="168"/>
      <c r="AD98" s="168"/>
      <c r="AE98" s="168"/>
      <c r="AF98" s="168"/>
      <c r="AG98" s="169"/>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167"/>
      <c r="Z99" s="168"/>
      <c r="AA99" s="168"/>
      <c r="AB99" s="168"/>
      <c r="AC99" s="168"/>
      <c r="AD99" s="168"/>
      <c r="AE99" s="168"/>
      <c r="AF99" s="168"/>
      <c r="AG99" s="169"/>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70"/>
      <c r="Z101" s="171"/>
      <c r="AA101" s="171"/>
      <c r="AB101" s="171"/>
      <c r="AC101" s="171"/>
      <c r="AD101" s="171"/>
      <c r="AE101" s="171"/>
      <c r="AF101" s="171"/>
      <c r="AG101" s="172"/>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399786</v>
      </c>
    </row>
    <row r="117" spans="4:33" ht="51" x14ac:dyDescent="0.2">
      <c r="D117" s="59" t="s">
        <v>93</v>
      </c>
      <c r="E117" s="60">
        <f>H26</f>
        <v>344058.55</v>
      </c>
    </row>
    <row r="118" spans="4:33" x14ac:dyDescent="0.2">
      <c r="D118" s="59" t="s">
        <v>46</v>
      </c>
      <c r="E118" s="60">
        <f>E116-E117</f>
        <v>55727.450000000012</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2544865.89</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55727.450000000012</v>
      </c>
      <c r="Y126" s="182"/>
      <c r="Z126" s="182"/>
      <c r="AA126" s="182"/>
      <c r="AB126" s="182"/>
      <c r="AC126" s="182"/>
      <c r="AD126" s="182"/>
      <c r="AE126" s="182"/>
      <c r="AF126" s="182"/>
      <c r="AG126" s="182"/>
    </row>
    <row r="127" spans="4:33" ht="38.25" x14ac:dyDescent="0.2">
      <c r="D127" s="61" t="s">
        <v>96</v>
      </c>
      <c r="E127" s="62">
        <f>U28</f>
        <v>2600593.3400000003</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242322</v>
      </c>
    </row>
    <row r="131" spans="4:5" ht="15" x14ac:dyDescent="0.25">
      <c r="D131" s="94" t="s">
        <v>62</v>
      </c>
      <c r="E131" s="12">
        <f>O77</f>
        <v>0</v>
      </c>
    </row>
    <row r="132" spans="4:5" ht="15" x14ac:dyDescent="0.25">
      <c r="D132" s="94" t="s">
        <v>63</v>
      </c>
      <c r="E132" s="12">
        <f>Q77</f>
        <v>31788.7</v>
      </c>
    </row>
    <row r="133" spans="4:5" ht="15" x14ac:dyDescent="0.25">
      <c r="D133" s="94" t="s">
        <v>64</v>
      </c>
      <c r="E133" s="12">
        <f>S77</f>
        <v>792</v>
      </c>
    </row>
    <row r="134" spans="4:5" ht="15" x14ac:dyDescent="0.25">
      <c r="D134" s="95" t="s">
        <v>56</v>
      </c>
      <c r="E134" s="28">
        <f>U77</f>
        <v>69155.09</v>
      </c>
    </row>
    <row r="136" spans="4:5" x14ac:dyDescent="0.2">
      <c r="E136" s="3" t="s">
        <v>59</v>
      </c>
    </row>
    <row r="137" spans="4:5" ht="51" x14ac:dyDescent="0.2">
      <c r="D137" s="61" t="s">
        <v>97</v>
      </c>
      <c r="E137" s="85">
        <f>AE25</f>
        <v>1089832</v>
      </c>
    </row>
    <row r="138" spans="4:5" x14ac:dyDescent="0.2">
      <c r="D138" s="3" t="s">
        <v>98</v>
      </c>
      <c r="E138" s="85">
        <f>AE26</f>
        <v>1136198</v>
      </c>
    </row>
    <row r="139" spans="4:5" x14ac:dyDescent="0.2">
      <c r="D139" s="3" t="s">
        <v>46</v>
      </c>
      <c r="E139" s="85">
        <f>AE27</f>
        <v>46366</v>
      </c>
    </row>
    <row r="140" spans="4:5" ht="25.35" customHeight="1" x14ac:dyDescent="0.2">
      <c r="D140" s="61"/>
      <c r="E140" s="85"/>
    </row>
    <row r="141" spans="4:5" x14ac:dyDescent="0.2">
      <c r="E141" s="85"/>
    </row>
    <row r="142" spans="4:5" x14ac:dyDescent="0.2">
      <c r="D142" s="61"/>
      <c r="E142" s="85"/>
    </row>
  </sheetData>
  <sheetProtection algorithmName="SHA-512" hashValue="boq8iBO4cDTuxsel1gWtfaIcgMAEnxG5BvtRy+qXZsSJ00Li/dwkDgLSUmgOlTmGgbeOFSBYN5Xcs/dqVzopVA==" saltValue="FvkvHL8obbDV7iq7d6jYSA==" spinCount="100000" sheet="1" objects="1" scenarios="1" selectLockedCells="1" selectUnlockedCells="1"/>
  <mergeCells count="119">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73" t="s">
        <v>91</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24" t="s">
        <v>23</v>
      </c>
      <c r="F6" s="225"/>
      <c r="G6" s="225"/>
      <c r="H6" s="226"/>
      <c r="I6" s="32"/>
      <c r="J6" s="17"/>
      <c r="K6" s="88"/>
      <c r="L6" s="88"/>
      <c r="M6" s="295" t="s">
        <v>104</v>
      </c>
      <c r="N6" s="295"/>
      <c r="O6" s="295"/>
      <c r="P6" s="295"/>
      <c r="Q6" s="295"/>
      <c r="R6" s="295"/>
      <c r="S6" s="295"/>
      <c r="T6" s="295"/>
      <c r="U6" s="295"/>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24" t="s">
        <v>65</v>
      </c>
      <c r="F7" s="225"/>
      <c r="G7" s="225"/>
      <c r="H7" s="226"/>
      <c r="I7" s="32"/>
      <c r="J7" s="5"/>
      <c r="K7" s="5"/>
      <c r="L7" s="5"/>
      <c r="M7" s="295"/>
      <c r="N7" s="295"/>
      <c r="O7" s="295"/>
      <c r="P7" s="295"/>
      <c r="Q7" s="295"/>
      <c r="R7" s="295"/>
      <c r="S7" s="295"/>
      <c r="T7" s="295"/>
      <c r="U7" s="295"/>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24" t="s">
        <v>86</v>
      </c>
      <c r="F8" s="225"/>
      <c r="G8" s="225"/>
      <c r="H8" s="226"/>
      <c r="I8" s="32"/>
      <c r="J8" s="5"/>
      <c r="K8" s="5"/>
      <c r="L8" s="5"/>
      <c r="M8" s="295"/>
      <c r="N8" s="295"/>
      <c r="O8" s="295"/>
      <c r="P8" s="295"/>
      <c r="Q8" s="295"/>
      <c r="R8" s="295"/>
      <c r="S8" s="295"/>
      <c r="T8" s="295"/>
      <c r="U8" s="295"/>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24" t="s">
        <v>87</v>
      </c>
      <c r="F9" s="225"/>
      <c r="G9" s="225"/>
      <c r="H9" s="226"/>
      <c r="I9" s="32"/>
      <c r="J9" s="5"/>
      <c r="K9" s="5"/>
      <c r="L9" s="5"/>
      <c r="M9" s="295"/>
      <c r="N9" s="295"/>
      <c r="O9" s="295"/>
      <c r="P9" s="295"/>
      <c r="Q9" s="295"/>
      <c r="R9" s="295"/>
      <c r="S9" s="295"/>
      <c r="T9" s="295"/>
      <c r="U9" s="295"/>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24" t="s">
        <v>66</v>
      </c>
      <c r="F10" s="225"/>
      <c r="G10" s="225"/>
      <c r="H10" s="226"/>
      <c r="I10" s="32"/>
      <c r="J10" s="5"/>
      <c r="K10" s="5"/>
      <c r="L10" s="5"/>
      <c r="M10" s="295"/>
      <c r="N10" s="295"/>
      <c r="O10" s="295"/>
      <c r="P10" s="295"/>
      <c r="Q10" s="295"/>
      <c r="R10" s="295"/>
      <c r="S10" s="295"/>
      <c r="T10" s="295"/>
      <c r="U10" s="295"/>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24" t="s">
        <v>67</v>
      </c>
      <c r="F11" s="225"/>
      <c r="G11" s="225"/>
      <c r="H11" s="226"/>
      <c r="I11" s="32"/>
      <c r="J11" s="5"/>
      <c r="K11" s="5"/>
      <c r="L11" s="5"/>
      <c r="M11" s="295"/>
      <c r="N11" s="295"/>
      <c r="O11" s="295"/>
      <c r="P11" s="295"/>
      <c r="Q11" s="295"/>
      <c r="R11" s="295"/>
      <c r="S11" s="295"/>
      <c r="T11" s="295"/>
      <c r="U11" s="295"/>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24" t="s">
        <v>18</v>
      </c>
      <c r="F12" s="225"/>
      <c r="G12" s="225"/>
      <c r="H12" s="226"/>
      <c r="I12" s="32"/>
      <c r="J12" s="5"/>
      <c r="K12" s="5"/>
      <c r="L12" s="5"/>
      <c r="M12" s="295"/>
      <c r="N12" s="295"/>
      <c r="O12" s="295"/>
      <c r="P12" s="295"/>
      <c r="Q12" s="295"/>
      <c r="R12" s="295"/>
      <c r="S12" s="295"/>
      <c r="T12" s="295"/>
      <c r="U12" s="295"/>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24" t="s">
        <v>18</v>
      </c>
      <c r="F13" s="225"/>
      <c r="G13" s="225"/>
      <c r="H13" s="226"/>
      <c r="I13" s="32"/>
      <c r="J13" s="5"/>
      <c r="K13" s="5"/>
      <c r="L13" s="5"/>
      <c r="M13" s="295"/>
      <c r="N13" s="295"/>
      <c r="O13" s="295"/>
      <c r="P13" s="295"/>
      <c r="Q13" s="295"/>
      <c r="R13" s="295"/>
      <c r="S13" s="295"/>
      <c r="T13" s="295"/>
      <c r="U13" s="295"/>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24" t="s">
        <v>18</v>
      </c>
      <c r="F14" s="225"/>
      <c r="G14" s="225"/>
      <c r="H14" s="226"/>
      <c r="I14" s="32"/>
      <c r="J14" s="5"/>
      <c r="K14" s="5"/>
      <c r="L14" s="5"/>
      <c r="M14" s="295"/>
      <c r="N14" s="295"/>
      <c r="O14" s="295"/>
      <c r="P14" s="295"/>
      <c r="Q14" s="295"/>
      <c r="R14" s="295"/>
      <c r="S14" s="295"/>
      <c r="T14" s="295"/>
      <c r="U14" s="295"/>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24" t="s">
        <v>18</v>
      </c>
      <c r="F15" s="225"/>
      <c r="G15" s="225"/>
      <c r="H15" s="226"/>
      <c r="I15" s="32"/>
      <c r="J15" s="5"/>
      <c r="K15" s="5"/>
      <c r="L15" s="5"/>
      <c r="M15" s="295"/>
      <c r="N15" s="295"/>
      <c r="O15" s="295"/>
      <c r="P15" s="295"/>
      <c r="Q15" s="295"/>
      <c r="R15" s="295"/>
      <c r="S15" s="295"/>
      <c r="T15" s="295"/>
      <c r="U15" s="295"/>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24" t="s">
        <v>18</v>
      </c>
      <c r="F16" s="225"/>
      <c r="G16" s="225"/>
      <c r="H16" s="226"/>
      <c r="I16" s="32"/>
      <c r="J16" s="5"/>
      <c r="K16" s="5"/>
      <c r="L16" s="5"/>
      <c r="M16" s="295"/>
      <c r="N16" s="295"/>
      <c r="O16" s="295"/>
      <c r="P16" s="295"/>
      <c r="Q16" s="295"/>
      <c r="R16" s="295"/>
      <c r="S16" s="295"/>
      <c r="T16" s="295"/>
      <c r="U16" s="295"/>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28" t="s">
        <v>16</v>
      </c>
      <c r="F17" s="225"/>
      <c r="G17" s="225"/>
      <c r="H17" s="226"/>
      <c r="I17" s="32"/>
      <c r="J17" s="5"/>
      <c r="K17" s="5"/>
      <c r="L17" s="5"/>
      <c r="M17" s="295"/>
      <c r="N17" s="295"/>
      <c r="O17" s="295"/>
      <c r="P17" s="295"/>
      <c r="Q17" s="295"/>
      <c r="R17" s="295"/>
      <c r="S17" s="295"/>
      <c r="T17" s="295"/>
      <c r="U17" s="295"/>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28" t="s">
        <v>16</v>
      </c>
      <c r="F18" s="225"/>
      <c r="G18" s="225"/>
      <c r="H18" s="226"/>
      <c r="I18" s="32"/>
      <c r="J18" s="5"/>
      <c r="K18" s="5"/>
      <c r="L18" s="5"/>
      <c r="M18" s="295"/>
      <c r="N18" s="295"/>
      <c r="O18" s="295"/>
      <c r="P18" s="295"/>
      <c r="Q18" s="295"/>
      <c r="R18" s="295"/>
      <c r="S18" s="295"/>
      <c r="T18" s="295"/>
      <c r="U18" s="295"/>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93" t="s">
        <v>88</v>
      </c>
      <c r="F19" s="294"/>
      <c r="G19" s="294"/>
      <c r="H19" s="294"/>
      <c r="I19" s="32"/>
      <c r="J19" s="5"/>
      <c r="K19" s="5"/>
      <c r="L19" s="5"/>
      <c r="M19" s="295"/>
      <c r="N19" s="295"/>
      <c r="O19" s="295"/>
      <c r="P19" s="295"/>
      <c r="Q19" s="295"/>
      <c r="R19" s="295"/>
      <c r="S19" s="295"/>
      <c r="T19" s="295"/>
      <c r="U19" s="295"/>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94" t="s">
        <v>24</v>
      </c>
      <c r="F20" s="294"/>
      <c r="G20" s="294"/>
      <c r="H20" s="294"/>
      <c r="I20" s="32"/>
      <c r="J20" s="18"/>
      <c r="K20" s="18"/>
      <c r="L20" s="18"/>
      <c r="M20" s="295"/>
      <c r="N20" s="295"/>
      <c r="O20" s="295"/>
      <c r="P20" s="295"/>
      <c r="Q20" s="295"/>
      <c r="R20" s="295"/>
      <c r="S20" s="295"/>
      <c r="T20" s="295"/>
      <c r="U20" s="295"/>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88"/>
      <c r="L21" s="88"/>
      <c r="M21" s="88"/>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88"/>
      <c r="L22" s="88"/>
      <c r="M22" s="88"/>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29" t="s">
        <v>100</v>
      </c>
      <c r="D23" s="230"/>
      <c r="E23" s="230"/>
      <c r="F23" s="230"/>
      <c r="G23" s="230"/>
      <c r="H23" s="230"/>
      <c r="I23" s="1"/>
      <c r="J23" s="17"/>
      <c r="K23" s="88"/>
      <c r="L23" s="88"/>
      <c r="M23" s="88"/>
      <c r="N23" s="7"/>
      <c r="O23" s="231" t="s">
        <v>89</v>
      </c>
      <c r="P23" s="232"/>
      <c r="Q23" s="232"/>
      <c r="R23" s="232"/>
      <c r="S23" s="232"/>
      <c r="T23" s="232"/>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143"/>
      <c r="K24" s="16"/>
      <c r="L24" s="16"/>
      <c r="M24" s="16"/>
      <c r="N24" s="5"/>
      <c r="O24" s="143"/>
      <c r="P24" s="18"/>
      <c r="Q24" s="18"/>
      <c r="R24" s="18"/>
      <c r="S24" s="18"/>
      <c r="T24" s="18"/>
      <c r="U24" s="88"/>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215" t="s">
        <v>92</v>
      </c>
      <c r="D25" s="216"/>
      <c r="E25" s="216"/>
      <c r="F25" s="216"/>
      <c r="G25" s="217"/>
      <c r="H25" s="63">
        <v>85900</v>
      </c>
      <c r="I25" s="1"/>
      <c r="J25" s="143"/>
      <c r="K25" s="16"/>
      <c r="L25" s="16"/>
      <c r="M25" s="16"/>
      <c r="N25" s="5"/>
      <c r="O25" s="218" t="s">
        <v>94</v>
      </c>
      <c r="P25" s="219"/>
      <c r="Q25" s="219"/>
      <c r="R25" s="219"/>
      <c r="S25" s="219"/>
      <c r="T25" s="220"/>
      <c r="U25" s="65">
        <v>330750</v>
      </c>
      <c r="V25" s="1"/>
      <c r="W25" s="1"/>
      <c r="X25" s="4"/>
      <c r="Y25" s="215" t="s">
        <v>97</v>
      </c>
      <c r="Z25" s="217"/>
      <c r="AA25" s="217"/>
      <c r="AB25" s="217"/>
      <c r="AC25" s="217"/>
      <c r="AD25" s="217"/>
      <c r="AE25" s="65">
        <v>40953.86</v>
      </c>
      <c r="AF25" s="1"/>
      <c r="AG25" s="1"/>
      <c r="AH25" s="1"/>
      <c r="AI25" s="83"/>
      <c r="AJ25" s="84"/>
      <c r="AK25" s="84"/>
      <c r="AL25" s="84"/>
      <c r="AM25" s="84"/>
      <c r="AN25" s="84"/>
      <c r="AO25" s="84"/>
      <c r="AP25" s="84"/>
    </row>
    <row r="26" spans="1:42" ht="15" x14ac:dyDescent="0.25">
      <c r="A26" s="1"/>
      <c r="B26" s="1"/>
      <c r="C26" s="215" t="s">
        <v>93</v>
      </c>
      <c r="D26" s="216"/>
      <c r="E26" s="216"/>
      <c r="F26" s="216"/>
      <c r="G26" s="217"/>
      <c r="H26" s="64">
        <f>H77</f>
        <v>162591</v>
      </c>
      <c r="I26" s="1"/>
      <c r="J26" s="143"/>
      <c r="K26" s="16"/>
      <c r="L26" s="16"/>
      <c r="M26" s="16"/>
      <c r="N26" s="5"/>
      <c r="O26" s="215" t="s">
        <v>47</v>
      </c>
      <c r="P26" s="217"/>
      <c r="Q26" s="217"/>
      <c r="R26" s="217"/>
      <c r="S26" s="217"/>
      <c r="T26" s="217"/>
      <c r="U26" s="65"/>
      <c r="V26" s="1"/>
      <c r="W26" s="1"/>
      <c r="X26" s="4"/>
      <c r="Y26" s="215" t="s">
        <v>98</v>
      </c>
      <c r="Z26" s="217"/>
      <c r="AA26" s="217"/>
      <c r="AB26" s="217"/>
      <c r="AC26" s="217"/>
      <c r="AD26" s="217"/>
      <c r="AE26" s="63">
        <v>77495</v>
      </c>
      <c r="AF26" s="1"/>
      <c r="AG26" s="1"/>
      <c r="AH26" s="1"/>
      <c r="AI26" s="83"/>
      <c r="AJ26" s="84"/>
      <c r="AK26" s="84"/>
      <c r="AL26" s="84"/>
      <c r="AM26" s="84"/>
      <c r="AN26" s="84"/>
      <c r="AO26" s="84"/>
      <c r="AP26" s="84"/>
    </row>
    <row r="27" spans="1:42" ht="15" x14ac:dyDescent="0.25">
      <c r="A27" s="1"/>
      <c r="B27" s="1"/>
      <c r="C27" s="215" t="s">
        <v>46</v>
      </c>
      <c r="D27" s="216"/>
      <c r="E27" s="216"/>
      <c r="F27" s="216"/>
      <c r="G27" s="217"/>
      <c r="H27" s="49">
        <f>H25-H26</f>
        <v>-76691</v>
      </c>
      <c r="I27" s="1"/>
      <c r="J27" s="143"/>
      <c r="K27" s="16"/>
      <c r="L27" s="16"/>
      <c r="M27" s="16"/>
      <c r="N27" s="5"/>
      <c r="O27" s="215" t="s">
        <v>95</v>
      </c>
      <c r="P27" s="216"/>
      <c r="Q27" s="216"/>
      <c r="R27" s="216"/>
      <c r="S27" s="217"/>
      <c r="T27" s="217"/>
      <c r="U27" s="52">
        <f>H27</f>
        <v>-76691</v>
      </c>
      <c r="V27" s="1"/>
      <c r="W27" s="1"/>
      <c r="X27" s="4"/>
      <c r="Y27" s="215" t="s">
        <v>46</v>
      </c>
      <c r="Z27" s="216"/>
      <c r="AA27" s="216"/>
      <c r="AB27" s="216"/>
      <c r="AC27" s="217"/>
      <c r="AD27" s="217"/>
      <c r="AE27" s="102">
        <f>AE26-AE25</f>
        <v>36541.14</v>
      </c>
      <c r="AF27" s="1"/>
      <c r="AG27" s="1"/>
      <c r="AH27" s="1"/>
      <c r="AI27" s="83"/>
      <c r="AJ27" s="84"/>
      <c r="AK27" s="84"/>
      <c r="AL27" s="84"/>
      <c r="AM27" s="84"/>
      <c r="AN27" s="84"/>
      <c r="AO27" s="84"/>
      <c r="AP27" s="84"/>
    </row>
    <row r="28" spans="1:42" ht="15" x14ac:dyDescent="0.25">
      <c r="A28" s="1"/>
      <c r="B28" s="1"/>
      <c r="C28" s="15"/>
      <c r="D28" s="15"/>
      <c r="E28" s="15"/>
      <c r="F28" s="15"/>
      <c r="G28" s="1"/>
      <c r="H28" s="1"/>
      <c r="I28" s="1"/>
      <c r="J28" s="143"/>
      <c r="K28" s="16"/>
      <c r="L28" s="16"/>
      <c r="M28" s="16"/>
      <c r="N28" s="5"/>
      <c r="O28" s="215" t="s">
        <v>96</v>
      </c>
      <c r="P28" s="216"/>
      <c r="Q28" s="216"/>
      <c r="R28" s="216"/>
      <c r="S28" s="217"/>
      <c r="T28" s="217"/>
      <c r="U28" s="52">
        <f>U25-(-1*U26)-(-1*U27)</f>
        <v>254059</v>
      </c>
      <c r="V28" s="1"/>
      <c r="W28" s="1"/>
      <c r="X28" s="98"/>
      <c r="Y28" s="221"/>
      <c r="Z28" s="222"/>
      <c r="AA28" s="222"/>
      <c r="AB28" s="222"/>
      <c r="AC28" s="222"/>
      <c r="AD28" s="222"/>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143"/>
      <c r="K29" s="16"/>
      <c r="L29" s="16"/>
      <c r="M29" s="16"/>
      <c r="N29" s="5"/>
      <c r="O29" s="143"/>
      <c r="P29" s="145"/>
      <c r="Q29" s="145"/>
      <c r="R29" s="145"/>
      <c r="S29" s="18"/>
      <c r="T29" s="18"/>
      <c r="U29" s="88"/>
      <c r="V29" s="1"/>
      <c r="W29" s="1"/>
      <c r="X29" s="98"/>
      <c r="Y29" s="221"/>
      <c r="Z29" s="222"/>
      <c r="AA29" s="222"/>
      <c r="AB29" s="222"/>
      <c r="AC29" s="223"/>
      <c r="AD29" s="223"/>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143"/>
      <c r="K30" s="16"/>
      <c r="L30" s="16"/>
      <c r="M30" s="16"/>
      <c r="N30" s="5"/>
      <c r="O30" s="89" t="s">
        <v>90</v>
      </c>
      <c r="P30" s="90"/>
      <c r="Q30" s="90"/>
      <c r="R30" s="90"/>
      <c r="S30" s="91"/>
      <c r="T30" s="91"/>
      <c r="U30" s="92" t="s">
        <v>74</v>
      </c>
      <c r="V30" s="1"/>
      <c r="W30" s="1"/>
      <c r="X30" s="98"/>
      <c r="Y30" s="83" t="s">
        <v>83</v>
      </c>
      <c r="Z30" s="83"/>
      <c r="AA30" s="83"/>
      <c r="AB30" s="83"/>
      <c r="AC30" s="243" t="s">
        <v>25</v>
      </c>
      <c r="AD30" s="296"/>
      <c r="AE30" s="297"/>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143"/>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143"/>
      <c r="K32" s="16"/>
      <c r="L32" s="16"/>
      <c r="M32" s="16"/>
      <c r="N32" s="5"/>
      <c r="O32" s="143"/>
      <c r="P32" s="145"/>
      <c r="Q32" s="145"/>
      <c r="R32" s="145"/>
      <c r="S32" s="18"/>
      <c r="T32" s="18"/>
      <c r="U32" s="88"/>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143"/>
      <c r="K33" s="16"/>
      <c r="L33" s="16"/>
      <c r="M33" s="16"/>
      <c r="N33" s="5"/>
      <c r="O33" s="143"/>
      <c r="P33" s="145"/>
      <c r="Q33" s="145"/>
      <c r="R33" s="145"/>
      <c r="S33" s="18"/>
      <c r="T33" s="18"/>
      <c r="U33" s="88"/>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231" t="s">
        <v>99</v>
      </c>
      <c r="D34" s="232"/>
      <c r="E34" s="232"/>
      <c r="F34" s="232"/>
      <c r="G34" s="232"/>
      <c r="H34" s="232"/>
      <c r="I34" s="1"/>
      <c r="J34" s="143"/>
      <c r="K34" s="16"/>
      <c r="L34" s="16"/>
      <c r="M34" s="16"/>
      <c r="N34" s="5"/>
      <c r="O34" s="143"/>
      <c r="P34" s="145"/>
      <c r="Q34" s="145"/>
      <c r="R34" s="145"/>
      <c r="S34" s="18"/>
      <c r="T34" s="18"/>
      <c r="U34" s="88"/>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277"/>
      <c r="R35" s="277"/>
      <c r="S35" s="277"/>
      <c r="T35" s="277"/>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287" t="s">
        <v>50</v>
      </c>
      <c r="D36" s="288"/>
      <c r="E36" s="288"/>
      <c r="F36" s="288"/>
      <c r="G36" s="289"/>
      <c r="H36" s="19" t="s">
        <v>51</v>
      </c>
      <c r="I36" s="9"/>
      <c r="J36" s="19" t="s">
        <v>80</v>
      </c>
      <c r="K36" s="19" t="s">
        <v>6</v>
      </c>
      <c r="L36" s="9"/>
      <c r="M36" s="20" t="s">
        <v>52</v>
      </c>
      <c r="N36" s="2"/>
      <c r="O36" s="20" t="s">
        <v>53</v>
      </c>
      <c r="P36" s="2"/>
      <c r="Q36" s="20" t="s">
        <v>54</v>
      </c>
      <c r="R36" s="2"/>
      <c r="S36" s="20" t="s">
        <v>55</v>
      </c>
      <c r="T36" s="2"/>
      <c r="U36" s="19" t="s">
        <v>56</v>
      </c>
      <c r="V36" s="1"/>
      <c r="W36" s="45" t="s">
        <v>57</v>
      </c>
      <c r="X36" s="4"/>
      <c r="Y36" s="280" t="s">
        <v>68</v>
      </c>
      <c r="Z36" s="281"/>
      <c r="AA36" s="281"/>
      <c r="AB36" s="281"/>
      <c r="AC36" s="281"/>
      <c r="AD36" s="281"/>
      <c r="AE36" s="281"/>
      <c r="AF36" s="281"/>
      <c r="AG36" s="282"/>
      <c r="AH36" s="1"/>
      <c r="AI36" s="83"/>
      <c r="AJ36" s="84"/>
      <c r="AK36" s="84"/>
      <c r="AL36" s="84"/>
      <c r="AM36" s="84"/>
      <c r="AN36" s="84"/>
      <c r="AO36" s="84"/>
      <c r="AP36" s="84"/>
    </row>
    <row r="37" spans="1:42" ht="14.1" customHeight="1" x14ac:dyDescent="0.25">
      <c r="A37" s="1"/>
      <c r="B37" s="43">
        <v>1</v>
      </c>
      <c r="C37" s="233" t="s">
        <v>84</v>
      </c>
      <c r="D37" s="234"/>
      <c r="E37" s="234"/>
      <c r="F37" s="234"/>
      <c r="G37" s="235"/>
      <c r="H37" s="66">
        <v>70000</v>
      </c>
      <c r="I37" s="1"/>
      <c r="J37" s="68" t="s">
        <v>17</v>
      </c>
      <c r="K37" s="68"/>
      <c r="L37" s="1"/>
      <c r="M37" s="67"/>
      <c r="N37" s="50"/>
      <c r="O37" s="67">
        <v>60000</v>
      </c>
      <c r="P37" s="50"/>
      <c r="Q37" s="67"/>
      <c r="R37" s="50"/>
      <c r="S37" s="67">
        <v>10000</v>
      </c>
      <c r="T37" s="50"/>
      <c r="U37" s="67"/>
      <c r="V37" s="34"/>
      <c r="W37" s="36">
        <f t="shared" ref="W37:W76" si="0">H37 - (M37+O37+Q37+S37+U37)</f>
        <v>0</v>
      </c>
      <c r="X37" s="4"/>
      <c r="Y37" s="162"/>
      <c r="Z37" s="163"/>
      <c r="AA37" s="163"/>
      <c r="AB37" s="163"/>
      <c r="AC37" s="163"/>
      <c r="AD37" s="163"/>
      <c r="AE37" s="163"/>
      <c r="AF37" s="163"/>
      <c r="AG37" s="163"/>
      <c r="AH37" s="1"/>
      <c r="AI37" s="83"/>
      <c r="AJ37" s="84"/>
      <c r="AK37" s="84"/>
      <c r="AL37" s="84"/>
      <c r="AM37" s="84"/>
      <c r="AN37" s="84"/>
      <c r="AO37" s="84"/>
      <c r="AP37" s="84"/>
    </row>
    <row r="38" spans="1:42" ht="14.1" customHeight="1" x14ac:dyDescent="0.2">
      <c r="A38" s="1"/>
      <c r="B38" s="44">
        <v>2</v>
      </c>
      <c r="C38" s="233" t="s">
        <v>75</v>
      </c>
      <c r="D38" s="234"/>
      <c r="E38" s="234"/>
      <c r="F38" s="234"/>
      <c r="G38" s="235"/>
      <c r="H38" s="66">
        <v>68991</v>
      </c>
      <c r="I38" s="1"/>
      <c r="J38" s="68" t="s">
        <v>17</v>
      </c>
      <c r="K38" s="68"/>
      <c r="L38" s="1"/>
      <c r="M38" s="67">
        <v>31917</v>
      </c>
      <c r="N38" s="50"/>
      <c r="O38" s="67"/>
      <c r="P38" s="50"/>
      <c r="Q38" s="67">
        <v>532</v>
      </c>
      <c r="R38" s="50"/>
      <c r="S38" s="67"/>
      <c r="T38" s="50"/>
      <c r="U38" s="67">
        <v>36542</v>
      </c>
      <c r="V38" s="34"/>
      <c r="W38" s="36">
        <f t="shared" si="0"/>
        <v>0</v>
      </c>
      <c r="X38" s="4"/>
      <c r="Y38" s="284" t="s">
        <v>105</v>
      </c>
      <c r="Z38" s="285"/>
      <c r="AA38" s="285"/>
      <c r="AB38" s="285"/>
      <c r="AC38" s="285"/>
      <c r="AD38" s="285"/>
      <c r="AE38" s="285"/>
      <c r="AF38" s="285"/>
      <c r="AG38" s="286"/>
      <c r="AH38" s="1"/>
      <c r="AI38" s="83"/>
      <c r="AJ38" s="84"/>
      <c r="AK38" s="84"/>
      <c r="AL38" s="84"/>
      <c r="AM38" s="84"/>
      <c r="AN38" s="84"/>
      <c r="AO38" s="84"/>
      <c r="AP38" s="84"/>
    </row>
    <row r="39" spans="1:42" ht="14.1" customHeight="1" x14ac:dyDescent="0.2">
      <c r="A39" s="1"/>
      <c r="B39" s="44">
        <v>3</v>
      </c>
      <c r="C39" s="233" t="s">
        <v>76</v>
      </c>
      <c r="D39" s="234"/>
      <c r="E39" s="234"/>
      <c r="F39" s="234"/>
      <c r="G39" s="235"/>
      <c r="H39" s="66">
        <v>12500</v>
      </c>
      <c r="I39" s="1"/>
      <c r="J39" s="68"/>
      <c r="K39" s="68" t="s">
        <v>17</v>
      </c>
      <c r="L39" s="1"/>
      <c r="M39" s="67">
        <v>6250</v>
      </c>
      <c r="N39" s="50"/>
      <c r="O39" s="67"/>
      <c r="P39" s="50"/>
      <c r="Q39" s="67"/>
      <c r="R39" s="50"/>
      <c r="S39" s="67">
        <v>6250</v>
      </c>
      <c r="T39" s="50"/>
      <c r="U39" s="67"/>
      <c r="V39" s="34"/>
      <c r="W39" s="36">
        <f t="shared" si="0"/>
        <v>0</v>
      </c>
      <c r="X39" s="4"/>
      <c r="Y39" s="285"/>
      <c r="Z39" s="285"/>
      <c r="AA39" s="285"/>
      <c r="AB39" s="285"/>
      <c r="AC39" s="285"/>
      <c r="AD39" s="285"/>
      <c r="AE39" s="285"/>
      <c r="AF39" s="285"/>
      <c r="AG39" s="286"/>
      <c r="AH39" s="1"/>
      <c r="AI39" s="83"/>
      <c r="AJ39" s="84"/>
      <c r="AK39" s="84"/>
      <c r="AL39" s="84"/>
      <c r="AM39" s="84"/>
      <c r="AN39" s="84"/>
      <c r="AO39" s="84"/>
      <c r="AP39" s="84"/>
    </row>
    <row r="40" spans="1:42" ht="14.1" customHeight="1" x14ac:dyDescent="0.2">
      <c r="A40" s="1"/>
      <c r="B40" s="44">
        <v>4</v>
      </c>
      <c r="C40" s="233" t="s">
        <v>77</v>
      </c>
      <c r="D40" s="298"/>
      <c r="E40" s="298"/>
      <c r="F40" s="298"/>
      <c r="G40" s="299"/>
      <c r="H40" s="66">
        <v>5500</v>
      </c>
      <c r="I40" s="1"/>
      <c r="J40" s="68"/>
      <c r="K40" s="68" t="s">
        <v>17</v>
      </c>
      <c r="L40" s="1"/>
      <c r="M40" s="67">
        <v>5500</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233" t="s">
        <v>78</v>
      </c>
      <c r="D41" s="234"/>
      <c r="E41" s="234"/>
      <c r="F41" s="234"/>
      <c r="G41" s="235"/>
      <c r="H41" s="66">
        <v>2500</v>
      </c>
      <c r="I41" s="1"/>
      <c r="J41" s="68"/>
      <c r="K41" s="68" t="s">
        <v>17</v>
      </c>
      <c r="L41" s="1"/>
      <c r="M41" s="67">
        <v>2500</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233" t="s">
        <v>85</v>
      </c>
      <c r="D42" s="234"/>
      <c r="E42" s="234"/>
      <c r="F42" s="234"/>
      <c r="G42" s="235"/>
      <c r="H42" s="66">
        <v>2100</v>
      </c>
      <c r="I42" s="1"/>
      <c r="J42" s="68" t="s">
        <v>17</v>
      </c>
      <c r="K42" s="68"/>
      <c r="L42" s="1"/>
      <c r="M42" s="67"/>
      <c r="N42" s="50"/>
      <c r="O42" s="67">
        <v>2100</v>
      </c>
      <c r="P42" s="50"/>
      <c r="Q42" s="67"/>
      <c r="R42" s="50"/>
      <c r="S42" s="67"/>
      <c r="T42" s="50"/>
      <c r="U42" s="67"/>
      <c r="V42" s="34"/>
      <c r="W42" s="36">
        <f t="shared" si="0"/>
        <v>0</v>
      </c>
      <c r="X42" s="4"/>
      <c r="Y42" s="69"/>
      <c r="Z42" s="238"/>
      <c r="AA42" s="239"/>
      <c r="AB42" s="239"/>
      <c r="AC42" s="35"/>
      <c r="AD42" s="240" t="s">
        <v>25</v>
      </c>
      <c r="AE42" s="300"/>
      <c r="AF42" s="301"/>
      <c r="AG42" s="73"/>
      <c r="AH42" s="1"/>
      <c r="AI42" s="83"/>
      <c r="AJ42" s="84"/>
      <c r="AK42" s="84"/>
      <c r="AL42" s="84"/>
      <c r="AM42" s="84"/>
      <c r="AN42" s="84"/>
      <c r="AO42" s="84"/>
      <c r="AP42" s="84"/>
    </row>
    <row r="43" spans="1:42" ht="14.1" customHeight="1" x14ac:dyDescent="0.2">
      <c r="A43" s="1"/>
      <c r="B43" s="44">
        <v>7</v>
      </c>
      <c r="C43" s="233" t="s">
        <v>115</v>
      </c>
      <c r="D43" s="234"/>
      <c r="E43" s="234"/>
      <c r="F43" s="234"/>
      <c r="G43" s="235"/>
      <c r="H43" s="66">
        <v>1000</v>
      </c>
      <c r="I43" s="1"/>
      <c r="J43" s="68"/>
      <c r="K43" s="68" t="s">
        <v>17</v>
      </c>
      <c r="L43" s="1"/>
      <c r="M43" s="67">
        <v>1000</v>
      </c>
      <c r="N43" s="50"/>
      <c r="O43" s="67"/>
      <c r="P43" s="50"/>
      <c r="Q43" s="67"/>
      <c r="R43" s="50"/>
      <c r="S43" s="67"/>
      <c r="T43" s="50"/>
      <c r="U43" s="67"/>
      <c r="V43" s="34"/>
      <c r="W43" s="36">
        <f t="shared" si="0"/>
        <v>0</v>
      </c>
      <c r="X43" s="4"/>
      <c r="Y43" s="69"/>
      <c r="Z43" s="86" t="s">
        <v>70</v>
      </c>
      <c r="AA43" s="87"/>
      <c r="AB43" s="87"/>
      <c r="AC43" s="70"/>
      <c r="AD43" s="278"/>
      <c r="AE43" s="279"/>
      <c r="AF43" s="279"/>
      <c r="AG43" s="73"/>
      <c r="AH43" s="1"/>
      <c r="AI43" s="83"/>
      <c r="AJ43" s="84"/>
      <c r="AK43" s="84"/>
      <c r="AL43" s="84"/>
      <c r="AM43" s="84"/>
      <c r="AN43" s="84"/>
      <c r="AO43" s="84"/>
      <c r="AP43" s="84"/>
    </row>
    <row r="44" spans="1:42" ht="14.1" customHeight="1" x14ac:dyDescent="0.2">
      <c r="A44" s="1"/>
      <c r="B44" s="44">
        <v>8</v>
      </c>
      <c r="C44" s="233"/>
      <c r="D44" s="234"/>
      <c r="E44" s="234"/>
      <c r="F44" s="234"/>
      <c r="G44" s="235"/>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233"/>
      <c r="D45" s="234"/>
      <c r="E45" s="234"/>
      <c r="F45" s="234"/>
      <c r="G45" s="235"/>
      <c r="H45" s="66"/>
      <c r="I45" s="1"/>
      <c r="J45" s="68"/>
      <c r="K45" s="68"/>
      <c r="L45" s="1"/>
      <c r="M45" s="67"/>
      <c r="N45" s="50"/>
      <c r="O45" s="67"/>
      <c r="P45" s="50"/>
      <c r="Q45" s="67"/>
      <c r="R45" s="50"/>
      <c r="S45" s="67"/>
      <c r="T45" s="50"/>
      <c r="U45" s="67"/>
      <c r="V45" s="34"/>
      <c r="W45" s="36">
        <f t="shared" si="0"/>
        <v>0</v>
      </c>
      <c r="X45" s="4"/>
      <c r="Y45" s="162"/>
      <c r="Z45" s="163"/>
      <c r="AA45" s="163"/>
      <c r="AB45" s="163"/>
      <c r="AC45" s="163"/>
      <c r="AD45" s="163"/>
      <c r="AE45" s="163"/>
      <c r="AF45" s="163"/>
      <c r="AG45" s="163"/>
      <c r="AH45" s="1"/>
      <c r="AI45" s="83"/>
      <c r="AJ45" s="84"/>
      <c r="AK45" s="84"/>
      <c r="AL45" s="84"/>
      <c r="AM45" s="84"/>
      <c r="AN45" s="84"/>
      <c r="AO45" s="84"/>
      <c r="AP45" s="84"/>
    </row>
    <row r="46" spans="1:42" ht="14.1" customHeight="1" x14ac:dyDescent="0.2">
      <c r="A46" s="1"/>
      <c r="B46" s="44">
        <v>10</v>
      </c>
      <c r="C46" s="233"/>
      <c r="D46" s="234"/>
      <c r="E46" s="234"/>
      <c r="F46" s="234"/>
      <c r="G46" s="235"/>
      <c r="H46" s="66"/>
      <c r="I46" s="1"/>
      <c r="J46" s="68"/>
      <c r="K46" s="68"/>
      <c r="L46" s="1"/>
      <c r="M46" s="67"/>
      <c r="N46" s="50"/>
      <c r="O46" s="67"/>
      <c r="P46" s="50"/>
      <c r="Q46" s="67"/>
      <c r="R46" s="50"/>
      <c r="S46" s="67"/>
      <c r="T46" s="50"/>
      <c r="U46" s="67"/>
      <c r="V46" s="34"/>
      <c r="W46" s="36">
        <f t="shared" si="0"/>
        <v>0</v>
      </c>
      <c r="X46" s="4"/>
      <c r="Y46" s="247" t="s">
        <v>107</v>
      </c>
      <c r="Z46" s="248"/>
      <c r="AA46" s="248"/>
      <c r="AB46" s="248"/>
      <c r="AC46" s="248"/>
      <c r="AD46" s="248"/>
      <c r="AE46" s="248"/>
      <c r="AF46" s="248"/>
      <c r="AG46" s="249"/>
      <c r="AH46" s="1"/>
      <c r="AI46" s="83"/>
      <c r="AJ46" s="84"/>
      <c r="AK46" s="84"/>
      <c r="AL46" s="84"/>
      <c r="AM46" s="84"/>
      <c r="AN46" s="84"/>
      <c r="AO46" s="84"/>
      <c r="AP46" s="84"/>
    </row>
    <row r="47" spans="1:42" ht="14.1" customHeight="1" x14ac:dyDescent="0.2">
      <c r="A47" s="1"/>
      <c r="B47" s="44">
        <v>11</v>
      </c>
      <c r="C47" s="233"/>
      <c r="D47" s="234"/>
      <c r="E47" s="234"/>
      <c r="F47" s="234"/>
      <c r="G47" s="235"/>
      <c r="H47" s="66"/>
      <c r="I47" s="1"/>
      <c r="J47" s="68"/>
      <c r="K47" s="68"/>
      <c r="L47" s="1"/>
      <c r="M47" s="67"/>
      <c r="N47" s="50"/>
      <c r="O47" s="67"/>
      <c r="P47" s="50"/>
      <c r="Q47" s="67"/>
      <c r="R47" s="50"/>
      <c r="S47" s="67"/>
      <c r="T47" s="50"/>
      <c r="U47" s="67"/>
      <c r="V47" s="34"/>
      <c r="W47" s="36">
        <f t="shared" si="0"/>
        <v>0</v>
      </c>
      <c r="X47" s="4"/>
      <c r="Y47" s="250"/>
      <c r="Z47" s="251"/>
      <c r="AA47" s="251"/>
      <c r="AB47" s="251"/>
      <c r="AC47" s="251"/>
      <c r="AD47" s="251"/>
      <c r="AE47" s="251"/>
      <c r="AF47" s="251"/>
      <c r="AG47" s="252"/>
      <c r="AH47" s="1"/>
      <c r="AI47" s="83"/>
      <c r="AJ47" s="84"/>
      <c r="AK47" s="84"/>
      <c r="AL47" s="84"/>
      <c r="AM47" s="84"/>
      <c r="AN47" s="84"/>
      <c r="AO47" s="84"/>
      <c r="AP47" s="84"/>
    </row>
    <row r="48" spans="1:42" ht="14.1" customHeight="1" x14ac:dyDescent="0.2">
      <c r="A48" s="1"/>
      <c r="B48" s="44">
        <v>12</v>
      </c>
      <c r="C48" s="233"/>
      <c r="D48" s="234"/>
      <c r="E48" s="234"/>
      <c r="F48" s="234"/>
      <c r="G48" s="235"/>
      <c r="H48" s="66"/>
      <c r="I48" s="1"/>
      <c r="J48" s="68"/>
      <c r="K48" s="68"/>
      <c r="L48" s="1"/>
      <c r="M48" s="67"/>
      <c r="N48" s="50"/>
      <c r="O48" s="67"/>
      <c r="P48" s="50"/>
      <c r="Q48" s="67"/>
      <c r="R48" s="50"/>
      <c r="S48" s="67"/>
      <c r="T48" s="50"/>
      <c r="U48" s="67"/>
      <c r="V48" s="34"/>
      <c r="W48" s="36">
        <f t="shared" si="0"/>
        <v>0</v>
      </c>
      <c r="X48" s="4"/>
      <c r="Y48" s="253"/>
      <c r="Z48" s="254"/>
      <c r="AA48" s="254"/>
      <c r="AB48" s="254"/>
      <c r="AC48" s="254"/>
      <c r="AD48" s="254"/>
      <c r="AE48" s="254"/>
      <c r="AF48" s="254"/>
      <c r="AG48" s="255"/>
      <c r="AH48" s="110"/>
      <c r="AI48" s="83"/>
      <c r="AJ48" s="84"/>
      <c r="AK48" s="84"/>
      <c r="AL48" s="84"/>
      <c r="AM48" s="84"/>
      <c r="AN48" s="84"/>
      <c r="AO48" s="84"/>
      <c r="AP48" s="84"/>
    </row>
    <row r="49" spans="1:42" ht="14.1" customHeight="1" x14ac:dyDescent="0.2">
      <c r="A49" s="1"/>
      <c r="B49" s="44">
        <v>13</v>
      </c>
      <c r="C49" s="233"/>
      <c r="D49" s="234"/>
      <c r="E49" s="234"/>
      <c r="F49" s="234"/>
      <c r="G49" s="235"/>
      <c r="H49" s="66"/>
      <c r="I49" s="1"/>
      <c r="J49" s="68"/>
      <c r="K49" s="68"/>
      <c r="L49" s="1"/>
      <c r="M49" s="67"/>
      <c r="N49" s="50"/>
      <c r="O49" s="67"/>
      <c r="P49" s="50"/>
      <c r="Q49" s="67"/>
      <c r="R49" s="50"/>
      <c r="S49" s="67"/>
      <c r="T49" s="50"/>
      <c r="U49" s="67"/>
      <c r="V49" s="34"/>
      <c r="W49" s="36">
        <f t="shared" si="0"/>
        <v>0</v>
      </c>
      <c r="X49" s="4"/>
      <c r="Y49" s="69"/>
      <c r="Z49" s="70" t="s">
        <v>71</v>
      </c>
      <c r="AA49" s="256" t="s">
        <v>106</v>
      </c>
      <c r="AB49" s="256"/>
      <c r="AC49" s="256"/>
      <c r="AD49" s="256" t="s">
        <v>79</v>
      </c>
      <c r="AE49" s="256"/>
      <c r="AF49" s="256"/>
      <c r="AG49" s="208"/>
      <c r="AH49" s="103"/>
      <c r="AI49" s="83"/>
      <c r="AJ49" s="84"/>
      <c r="AK49" s="84"/>
      <c r="AL49" s="84"/>
      <c r="AM49" s="84"/>
      <c r="AN49" s="84"/>
      <c r="AO49" s="84"/>
      <c r="AP49" s="84"/>
    </row>
    <row r="50" spans="1:42" ht="14.1" customHeight="1" x14ac:dyDescent="0.2">
      <c r="A50" s="1"/>
      <c r="B50" s="44">
        <v>14</v>
      </c>
      <c r="C50" s="233"/>
      <c r="D50" s="234"/>
      <c r="E50" s="234"/>
      <c r="F50" s="234"/>
      <c r="G50" s="235"/>
      <c r="H50" s="66"/>
      <c r="I50" s="1"/>
      <c r="J50" s="68"/>
      <c r="K50" s="68"/>
      <c r="L50" s="1"/>
      <c r="M50" s="67"/>
      <c r="N50" s="50"/>
      <c r="O50" s="67"/>
      <c r="P50" s="50"/>
      <c r="Q50" s="67"/>
      <c r="R50" s="50"/>
      <c r="S50" s="67"/>
      <c r="T50" s="50"/>
      <c r="U50" s="67"/>
      <c r="V50" s="34"/>
      <c r="W50" s="36">
        <f t="shared" si="0"/>
        <v>0</v>
      </c>
      <c r="X50" s="4"/>
      <c r="Y50" s="69"/>
      <c r="Z50" s="70" t="s">
        <v>72</v>
      </c>
      <c r="AA50" s="264" t="s">
        <v>114</v>
      </c>
      <c r="AB50" s="265"/>
      <c r="AC50" s="104"/>
      <c r="AD50" s="257"/>
      <c r="AE50" s="257"/>
      <c r="AF50" s="257"/>
      <c r="AG50" s="302"/>
      <c r="AH50" s="103"/>
      <c r="AI50" s="83"/>
      <c r="AJ50" s="84"/>
      <c r="AK50" s="84"/>
      <c r="AL50" s="84"/>
      <c r="AM50" s="84"/>
      <c r="AN50" s="84"/>
      <c r="AO50" s="84"/>
      <c r="AP50" s="84"/>
    </row>
    <row r="51" spans="1:42" ht="14.1" customHeight="1" x14ac:dyDescent="0.2">
      <c r="A51" s="1"/>
      <c r="B51" s="44">
        <v>15</v>
      </c>
      <c r="C51" s="233"/>
      <c r="D51" s="234"/>
      <c r="E51" s="234"/>
      <c r="F51" s="234"/>
      <c r="G51" s="235"/>
      <c r="H51" s="66"/>
      <c r="I51" s="1"/>
      <c r="J51" s="68"/>
      <c r="K51" s="68"/>
      <c r="L51" s="1"/>
      <c r="M51" s="67"/>
      <c r="N51" s="50"/>
      <c r="O51" s="67"/>
      <c r="P51" s="50"/>
      <c r="Q51" s="67"/>
      <c r="R51" s="50"/>
      <c r="S51" s="67"/>
      <c r="T51" s="50"/>
      <c r="U51" s="67"/>
      <c r="V51" s="34"/>
      <c r="W51" s="36">
        <f t="shared" si="0"/>
        <v>0</v>
      </c>
      <c r="X51" s="4"/>
      <c r="Y51" s="72"/>
      <c r="Z51" s="71"/>
      <c r="AA51" s="291"/>
      <c r="AB51" s="292"/>
      <c r="AC51" s="137"/>
      <c r="AD51" s="303">
        <v>2100</v>
      </c>
      <c r="AE51" s="304"/>
      <c r="AF51" s="304"/>
      <c r="AG51" s="305"/>
      <c r="AH51" s="4"/>
      <c r="AI51" s="83"/>
      <c r="AJ51" s="84"/>
      <c r="AK51" s="84"/>
      <c r="AL51" s="84"/>
      <c r="AM51" s="84"/>
      <c r="AN51" s="84"/>
      <c r="AO51" s="84"/>
      <c r="AP51" s="84"/>
    </row>
    <row r="52" spans="1:42" ht="14.1" customHeight="1" x14ac:dyDescent="0.25">
      <c r="A52" s="1"/>
      <c r="B52" s="44">
        <v>16</v>
      </c>
      <c r="C52" s="233"/>
      <c r="D52" s="234"/>
      <c r="E52" s="234"/>
      <c r="F52" s="234"/>
      <c r="G52" s="235"/>
      <c r="H52" s="66"/>
      <c r="I52" s="1"/>
      <c r="J52" s="68"/>
      <c r="K52" s="68"/>
      <c r="L52" s="1"/>
      <c r="M52" s="67"/>
      <c r="N52" s="50"/>
      <c r="O52" s="67"/>
      <c r="P52" s="50"/>
      <c r="Q52" s="67"/>
      <c r="R52" s="50"/>
      <c r="S52" s="67"/>
      <c r="T52" s="50"/>
      <c r="U52" s="67"/>
      <c r="V52" s="34"/>
      <c r="W52" s="36">
        <f t="shared" si="0"/>
        <v>0</v>
      </c>
      <c r="X52" s="4"/>
      <c r="Y52" s="72"/>
      <c r="Z52" s="71"/>
      <c r="AA52" s="291"/>
      <c r="AB52" s="292"/>
      <c r="AC52" s="109"/>
      <c r="AD52" s="71"/>
      <c r="AE52" s="246"/>
      <c r="AF52" s="246"/>
      <c r="AG52" s="105"/>
      <c r="AH52" s="110"/>
      <c r="AI52" s="83"/>
      <c r="AJ52" s="84"/>
      <c r="AK52" s="84"/>
      <c r="AL52" s="84"/>
      <c r="AM52" s="84"/>
      <c r="AN52" s="84"/>
      <c r="AO52" s="84"/>
      <c r="AP52" s="84"/>
    </row>
    <row r="53" spans="1:42" ht="14.1" customHeight="1" x14ac:dyDescent="0.25">
      <c r="A53" s="1"/>
      <c r="B53" s="44">
        <v>17</v>
      </c>
      <c r="C53" s="233"/>
      <c r="D53" s="234"/>
      <c r="E53" s="234"/>
      <c r="F53" s="234"/>
      <c r="G53" s="235"/>
      <c r="H53" s="66"/>
      <c r="I53" s="1"/>
      <c r="J53" s="68"/>
      <c r="K53" s="68"/>
      <c r="L53" s="1"/>
      <c r="M53" s="67"/>
      <c r="N53" s="50"/>
      <c r="O53" s="67"/>
      <c r="P53" s="50"/>
      <c r="Q53" s="67"/>
      <c r="R53" s="50"/>
      <c r="S53" s="67"/>
      <c r="T53" s="50"/>
      <c r="U53" s="67"/>
      <c r="V53" s="34"/>
      <c r="W53" s="36">
        <f t="shared" si="0"/>
        <v>0</v>
      </c>
      <c r="X53" s="4"/>
      <c r="Y53" s="107"/>
      <c r="Z53" s="108"/>
      <c r="AA53" s="266"/>
      <c r="AB53" s="292"/>
      <c r="AC53" s="108"/>
      <c r="AD53" s="93"/>
      <c r="AE53" s="81"/>
      <c r="AF53" s="82"/>
      <c r="AG53" s="106"/>
      <c r="AH53" s="110"/>
      <c r="AI53" s="83"/>
      <c r="AJ53" s="84"/>
      <c r="AK53" s="84"/>
      <c r="AL53" s="84"/>
      <c r="AM53" s="84"/>
      <c r="AN53" s="84"/>
      <c r="AO53" s="84"/>
      <c r="AP53" s="84"/>
    </row>
    <row r="54" spans="1:42" ht="14.1" customHeight="1" x14ac:dyDescent="0.25">
      <c r="A54" s="1"/>
      <c r="B54" s="44">
        <v>18</v>
      </c>
      <c r="C54" s="233"/>
      <c r="D54" s="234"/>
      <c r="E54" s="234"/>
      <c r="F54" s="234"/>
      <c r="G54" s="235"/>
      <c r="H54" s="66"/>
      <c r="I54" s="1"/>
      <c r="J54" s="68"/>
      <c r="K54" s="68"/>
      <c r="L54" s="1"/>
      <c r="M54" s="67"/>
      <c r="N54" s="50"/>
      <c r="O54" s="67"/>
      <c r="P54" s="50"/>
      <c r="Q54" s="67"/>
      <c r="R54" s="50"/>
      <c r="S54" s="67"/>
      <c r="T54" s="50"/>
      <c r="U54" s="67"/>
      <c r="V54" s="34"/>
      <c r="W54" s="36">
        <f t="shared" si="0"/>
        <v>0</v>
      </c>
      <c r="X54" s="4"/>
      <c r="Y54" s="107"/>
      <c r="Z54" s="108"/>
      <c r="AA54" s="104"/>
      <c r="AB54" s="146"/>
      <c r="AC54" s="108"/>
      <c r="AD54" s="236"/>
      <c r="AE54" s="236"/>
      <c r="AF54" s="83"/>
      <c r="AG54" s="105"/>
      <c r="AH54" s="110"/>
      <c r="AI54" s="83"/>
      <c r="AJ54" s="84"/>
      <c r="AK54" s="84"/>
      <c r="AL54" s="84"/>
      <c r="AM54" s="84"/>
      <c r="AN54" s="84"/>
      <c r="AO54" s="84"/>
      <c r="AP54" s="84"/>
    </row>
    <row r="55" spans="1:42" ht="14.1" customHeight="1" x14ac:dyDescent="0.25">
      <c r="A55" s="1"/>
      <c r="B55" s="44">
        <v>19</v>
      </c>
      <c r="C55" s="233"/>
      <c r="D55" s="234"/>
      <c r="E55" s="234"/>
      <c r="F55" s="234"/>
      <c r="G55" s="235"/>
      <c r="H55" s="66"/>
      <c r="I55" s="1"/>
      <c r="J55" s="68"/>
      <c r="K55" s="68"/>
      <c r="L55" s="1"/>
      <c r="M55" s="67"/>
      <c r="N55" s="50"/>
      <c r="O55" s="67"/>
      <c r="P55" s="50"/>
      <c r="Q55" s="67"/>
      <c r="R55" s="50"/>
      <c r="S55" s="67"/>
      <c r="T55" s="50"/>
      <c r="U55" s="67"/>
      <c r="V55" s="34"/>
      <c r="W55" s="36">
        <f t="shared" si="0"/>
        <v>0</v>
      </c>
      <c r="X55" s="4"/>
      <c r="Y55" s="162"/>
      <c r="Z55" s="163"/>
      <c r="AA55" s="163"/>
      <c r="AB55" s="306"/>
      <c r="AC55" s="163"/>
      <c r="AD55" s="163"/>
      <c r="AE55" s="163"/>
      <c r="AF55" s="163"/>
      <c r="AG55" s="163"/>
      <c r="AH55" s="110"/>
      <c r="AI55" s="83"/>
      <c r="AJ55" s="84"/>
      <c r="AK55" s="84"/>
      <c r="AL55" s="84"/>
      <c r="AM55" s="84"/>
      <c r="AN55" s="84"/>
      <c r="AO55" s="84"/>
      <c r="AP55" s="84"/>
    </row>
    <row r="56" spans="1:42" ht="14.1" customHeight="1" x14ac:dyDescent="0.2">
      <c r="A56" s="1"/>
      <c r="B56" s="44">
        <v>20</v>
      </c>
      <c r="C56" s="233"/>
      <c r="D56" s="234"/>
      <c r="E56" s="234"/>
      <c r="F56" s="234"/>
      <c r="G56" s="235"/>
      <c r="H56" s="66"/>
      <c r="I56" s="1"/>
      <c r="J56" s="68"/>
      <c r="K56" s="68"/>
      <c r="L56" s="1"/>
      <c r="M56" s="67"/>
      <c r="N56" s="50"/>
      <c r="O56" s="67"/>
      <c r="P56" s="50"/>
      <c r="Q56" s="67"/>
      <c r="R56" s="50"/>
      <c r="S56" s="67"/>
      <c r="T56" s="50"/>
      <c r="U56" s="67"/>
      <c r="V56" s="34"/>
      <c r="W56" s="36">
        <f t="shared" si="0"/>
        <v>0</v>
      </c>
      <c r="X56" s="4"/>
      <c r="Y56" s="307" t="s">
        <v>112</v>
      </c>
      <c r="Z56" s="308"/>
      <c r="AA56" s="308"/>
      <c r="AB56" s="308"/>
      <c r="AC56" s="308"/>
      <c r="AD56" s="308"/>
      <c r="AE56" s="308"/>
      <c r="AF56" s="308"/>
      <c r="AG56" s="308"/>
      <c r="AH56" s="110"/>
      <c r="AI56" s="83"/>
      <c r="AJ56" s="84"/>
      <c r="AK56" s="84"/>
      <c r="AL56" s="84"/>
      <c r="AM56" s="84"/>
      <c r="AN56" s="84"/>
      <c r="AO56" s="84"/>
      <c r="AP56" s="84"/>
    </row>
    <row r="57" spans="1:42" ht="14.1" customHeight="1" x14ac:dyDescent="0.2">
      <c r="A57" s="1"/>
      <c r="B57" s="41">
        <v>21</v>
      </c>
      <c r="C57" s="233"/>
      <c r="D57" s="234"/>
      <c r="E57" s="234"/>
      <c r="F57" s="234"/>
      <c r="G57" s="235"/>
      <c r="H57" s="66"/>
      <c r="I57" s="1"/>
      <c r="J57" s="68"/>
      <c r="K57" s="68"/>
      <c r="L57" s="1"/>
      <c r="M57" s="67"/>
      <c r="N57" s="50"/>
      <c r="O57" s="67"/>
      <c r="P57" s="50"/>
      <c r="Q57" s="67"/>
      <c r="R57" s="50"/>
      <c r="S57" s="67"/>
      <c r="T57" s="50"/>
      <c r="U57" s="67"/>
      <c r="V57" s="34"/>
      <c r="W57" s="36">
        <f t="shared" si="0"/>
        <v>0</v>
      </c>
      <c r="X57" s="4"/>
      <c r="Y57" s="309"/>
      <c r="Z57" s="310"/>
      <c r="AA57" s="310"/>
      <c r="AB57" s="310"/>
      <c r="AC57" s="310"/>
      <c r="AD57" s="310"/>
      <c r="AE57" s="310"/>
      <c r="AF57" s="310"/>
      <c r="AG57" s="311"/>
      <c r="AH57" s="1"/>
      <c r="AI57" s="83"/>
      <c r="AJ57" s="84"/>
      <c r="AK57" s="84"/>
      <c r="AL57" s="84"/>
      <c r="AM57" s="84"/>
      <c r="AN57" s="84"/>
      <c r="AO57" s="84"/>
      <c r="AP57" s="84"/>
    </row>
    <row r="58" spans="1:42" ht="14.1" customHeight="1" x14ac:dyDescent="0.2">
      <c r="A58" s="1"/>
      <c r="B58" s="42">
        <v>22</v>
      </c>
      <c r="C58" s="233"/>
      <c r="D58" s="234"/>
      <c r="E58" s="234"/>
      <c r="F58" s="234"/>
      <c r="G58" s="235"/>
      <c r="H58" s="66"/>
      <c r="I58" s="1"/>
      <c r="J58" s="68"/>
      <c r="K58" s="68"/>
      <c r="L58" s="1"/>
      <c r="M58" s="67"/>
      <c r="N58" s="50"/>
      <c r="O58" s="67"/>
      <c r="P58" s="50"/>
      <c r="Q58" s="67"/>
      <c r="R58" s="50"/>
      <c r="S58" s="67"/>
      <c r="T58" s="50"/>
      <c r="U58" s="67"/>
      <c r="V58" s="34"/>
      <c r="W58" s="36">
        <f t="shared" si="0"/>
        <v>0</v>
      </c>
      <c r="X58" s="4"/>
      <c r="Y58" s="309"/>
      <c r="Z58" s="310"/>
      <c r="AA58" s="310"/>
      <c r="AB58" s="310"/>
      <c r="AC58" s="310"/>
      <c r="AD58" s="310"/>
      <c r="AE58" s="310"/>
      <c r="AF58" s="310"/>
      <c r="AG58" s="311"/>
      <c r="AH58" s="1"/>
      <c r="AI58" s="83"/>
      <c r="AJ58" s="84"/>
      <c r="AK58" s="84"/>
      <c r="AL58" s="84"/>
      <c r="AM58" s="84"/>
      <c r="AN58" s="84"/>
      <c r="AO58" s="84"/>
      <c r="AP58" s="84"/>
    </row>
    <row r="59" spans="1:42" ht="14.25" customHeight="1" x14ac:dyDescent="0.2">
      <c r="A59" s="1"/>
      <c r="B59" s="42">
        <v>23</v>
      </c>
      <c r="C59" s="233"/>
      <c r="D59" s="234"/>
      <c r="E59" s="234"/>
      <c r="F59" s="234"/>
      <c r="G59" s="235"/>
      <c r="H59" s="66"/>
      <c r="I59" s="1"/>
      <c r="J59" s="68"/>
      <c r="K59" s="68"/>
      <c r="L59" s="1"/>
      <c r="M59" s="67"/>
      <c r="N59" s="50"/>
      <c r="O59" s="67"/>
      <c r="P59" s="50"/>
      <c r="Q59" s="67"/>
      <c r="R59" s="50"/>
      <c r="S59" s="67"/>
      <c r="T59" s="50"/>
      <c r="U59" s="67"/>
      <c r="V59" s="34"/>
      <c r="W59" s="36">
        <f t="shared" si="0"/>
        <v>0</v>
      </c>
      <c r="X59" s="4"/>
      <c r="Y59" s="312"/>
      <c r="Z59" s="313"/>
      <c r="AA59" s="313"/>
      <c r="AB59" s="313"/>
      <c r="AC59" s="313"/>
      <c r="AD59" s="313"/>
      <c r="AE59" s="313"/>
      <c r="AF59" s="313"/>
      <c r="AG59" s="314"/>
      <c r="AH59" s="1"/>
      <c r="AI59" s="83"/>
      <c r="AJ59" s="84"/>
      <c r="AK59" s="84"/>
      <c r="AL59" s="84"/>
      <c r="AM59" s="84"/>
      <c r="AN59" s="84"/>
      <c r="AO59" s="84"/>
      <c r="AP59" s="84"/>
    </row>
    <row r="60" spans="1:42" ht="14.25" x14ac:dyDescent="0.2">
      <c r="A60" s="1"/>
      <c r="B60" s="42">
        <v>24</v>
      </c>
      <c r="C60" s="233"/>
      <c r="D60" s="234"/>
      <c r="E60" s="234"/>
      <c r="F60" s="234"/>
      <c r="G60" s="235"/>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233"/>
      <c r="D61" s="234"/>
      <c r="E61" s="234"/>
      <c r="F61" s="234"/>
      <c r="G61" s="235"/>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233"/>
      <c r="D62" s="234"/>
      <c r="E62" s="234"/>
      <c r="F62" s="234"/>
      <c r="G62" s="235"/>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03"/>
      <c r="AG62" s="204"/>
      <c r="AH62" s="1"/>
      <c r="AI62" s="83"/>
      <c r="AJ62" s="84"/>
      <c r="AK62" s="84"/>
      <c r="AL62" s="84"/>
      <c r="AM62" s="84"/>
      <c r="AN62" s="84"/>
      <c r="AO62" s="84"/>
      <c r="AP62" s="84"/>
    </row>
    <row r="63" spans="1:42" ht="14.1" customHeight="1" x14ac:dyDescent="0.2">
      <c r="A63" s="1"/>
      <c r="B63" s="42">
        <v>27</v>
      </c>
      <c r="C63" s="233"/>
      <c r="D63" s="234"/>
      <c r="E63" s="234"/>
      <c r="F63" s="234"/>
      <c r="G63" s="235"/>
      <c r="H63" s="66"/>
      <c r="I63" s="1"/>
      <c r="J63" s="68"/>
      <c r="K63" s="68"/>
      <c r="L63" s="1"/>
      <c r="M63" s="67"/>
      <c r="N63" s="50"/>
      <c r="O63" s="67"/>
      <c r="P63" s="50"/>
      <c r="Q63" s="67"/>
      <c r="R63" s="50"/>
      <c r="S63" s="67"/>
      <c r="T63" s="50"/>
      <c r="U63" s="67"/>
      <c r="V63" s="34"/>
      <c r="W63" s="36">
        <f t="shared" si="0"/>
        <v>0</v>
      </c>
      <c r="X63" s="40"/>
      <c r="Y63" s="70"/>
      <c r="Z63" s="114"/>
      <c r="AA63" s="205"/>
      <c r="AB63" s="205"/>
      <c r="AC63" s="83"/>
      <c r="AD63" s="83"/>
      <c r="AE63" s="83"/>
      <c r="AF63" s="115"/>
      <c r="AG63" s="116"/>
      <c r="AH63" s="1"/>
      <c r="AI63" s="83"/>
      <c r="AJ63" s="84"/>
      <c r="AK63" s="84"/>
      <c r="AL63" s="84"/>
      <c r="AM63" s="84"/>
      <c r="AN63" s="84"/>
      <c r="AO63" s="84"/>
      <c r="AP63" s="84"/>
    </row>
    <row r="64" spans="1:42" ht="14.1" customHeight="1" x14ac:dyDescent="0.2">
      <c r="A64" s="1"/>
      <c r="B64" s="42">
        <v>28</v>
      </c>
      <c r="C64" s="233"/>
      <c r="D64" s="234"/>
      <c r="E64" s="234"/>
      <c r="F64" s="234"/>
      <c r="G64" s="235"/>
      <c r="H64" s="66"/>
      <c r="I64" s="1"/>
      <c r="J64" s="68"/>
      <c r="K64" s="68"/>
      <c r="L64" s="1"/>
      <c r="M64" s="67"/>
      <c r="N64" s="50"/>
      <c r="O64" s="67"/>
      <c r="P64" s="50"/>
      <c r="Q64" s="67"/>
      <c r="R64" s="50"/>
      <c r="S64" s="67"/>
      <c r="T64" s="50"/>
      <c r="U64" s="67"/>
      <c r="V64" s="34"/>
      <c r="W64" s="36">
        <f t="shared" si="0"/>
        <v>0</v>
      </c>
      <c r="X64" s="4"/>
      <c r="Y64" s="206" t="s">
        <v>111</v>
      </c>
      <c r="Z64" s="207"/>
      <c r="AA64" s="207"/>
      <c r="AB64" s="207"/>
      <c r="AC64" s="207"/>
      <c r="AD64" s="207"/>
      <c r="AE64" s="207"/>
      <c r="AF64" s="207"/>
      <c r="AG64" s="208"/>
      <c r="AH64" s="1"/>
      <c r="AI64" s="83"/>
      <c r="AJ64" s="84"/>
      <c r="AK64" s="84"/>
      <c r="AL64" s="84"/>
      <c r="AM64" s="84"/>
      <c r="AN64" s="84"/>
      <c r="AO64" s="84"/>
      <c r="AP64" s="84"/>
    </row>
    <row r="65" spans="1:42" ht="14.1" customHeight="1" x14ac:dyDescent="0.2">
      <c r="A65" s="1"/>
      <c r="B65" s="42">
        <v>29</v>
      </c>
      <c r="C65" s="233"/>
      <c r="D65" s="234"/>
      <c r="E65" s="234"/>
      <c r="F65" s="234"/>
      <c r="G65" s="235"/>
      <c r="H65" s="66"/>
      <c r="I65" s="1"/>
      <c r="J65" s="68"/>
      <c r="K65" s="68"/>
      <c r="L65" s="1"/>
      <c r="M65" s="67"/>
      <c r="N65" s="50"/>
      <c r="O65" s="67"/>
      <c r="P65" s="50"/>
      <c r="Q65" s="67"/>
      <c r="R65" s="50"/>
      <c r="S65" s="67"/>
      <c r="T65" s="50"/>
      <c r="U65" s="67"/>
      <c r="V65" s="34"/>
      <c r="W65" s="36">
        <f t="shared" si="0"/>
        <v>0</v>
      </c>
      <c r="X65" s="4"/>
      <c r="Y65" s="206"/>
      <c r="Z65" s="207"/>
      <c r="AA65" s="207"/>
      <c r="AB65" s="207"/>
      <c r="AC65" s="207"/>
      <c r="AD65" s="207"/>
      <c r="AE65" s="207"/>
      <c r="AF65" s="207"/>
      <c r="AG65" s="208"/>
      <c r="AH65" s="1"/>
      <c r="AI65" s="83"/>
      <c r="AJ65" s="84"/>
      <c r="AK65" s="84"/>
      <c r="AL65" s="84"/>
      <c r="AM65" s="84"/>
      <c r="AN65" s="84"/>
      <c r="AO65" s="84"/>
      <c r="AP65" s="84"/>
    </row>
    <row r="66" spans="1:42" ht="14.1" customHeight="1" x14ac:dyDescent="0.2">
      <c r="A66" s="1"/>
      <c r="B66" s="42">
        <v>30</v>
      </c>
      <c r="C66" s="233"/>
      <c r="D66" s="234"/>
      <c r="E66" s="234"/>
      <c r="F66" s="234"/>
      <c r="G66" s="235"/>
      <c r="H66" s="66"/>
      <c r="I66" s="1"/>
      <c r="J66" s="68"/>
      <c r="K66" s="68"/>
      <c r="L66" s="1"/>
      <c r="M66" s="67"/>
      <c r="N66" s="50"/>
      <c r="O66" s="67"/>
      <c r="P66" s="50"/>
      <c r="Q66" s="67"/>
      <c r="R66" s="50"/>
      <c r="S66" s="67"/>
      <c r="T66" s="50"/>
      <c r="U66" s="67"/>
      <c r="V66" s="34"/>
      <c r="W66" s="36">
        <f t="shared" si="0"/>
        <v>0</v>
      </c>
      <c r="X66" s="4"/>
      <c r="Y66" s="206"/>
      <c r="Z66" s="207"/>
      <c r="AA66" s="207"/>
      <c r="AB66" s="207"/>
      <c r="AC66" s="207"/>
      <c r="AD66" s="207"/>
      <c r="AE66" s="207"/>
      <c r="AF66" s="207"/>
      <c r="AG66" s="208"/>
      <c r="AH66" s="1"/>
      <c r="AI66" s="83"/>
      <c r="AJ66" s="84"/>
      <c r="AK66" s="84"/>
      <c r="AL66" s="84"/>
      <c r="AM66" s="84"/>
      <c r="AN66" s="84"/>
      <c r="AO66" s="84"/>
      <c r="AP66" s="84"/>
    </row>
    <row r="67" spans="1:42" ht="14.1" customHeight="1" x14ac:dyDescent="0.2">
      <c r="A67" s="1"/>
      <c r="B67" s="42">
        <v>31</v>
      </c>
      <c r="C67" s="233"/>
      <c r="D67" s="234"/>
      <c r="E67" s="234"/>
      <c r="F67" s="234"/>
      <c r="G67" s="235"/>
      <c r="H67" s="66"/>
      <c r="I67" s="1"/>
      <c r="J67" s="68"/>
      <c r="K67" s="68"/>
      <c r="L67" s="1"/>
      <c r="M67" s="67"/>
      <c r="N67" s="50"/>
      <c r="O67" s="67"/>
      <c r="P67" s="50"/>
      <c r="Q67" s="67"/>
      <c r="R67" s="50"/>
      <c r="S67" s="67"/>
      <c r="T67" s="50"/>
      <c r="U67" s="67"/>
      <c r="V67" s="34"/>
      <c r="W67" s="36">
        <f t="shared" si="0"/>
        <v>0</v>
      </c>
      <c r="X67" s="4"/>
      <c r="Y67" s="206"/>
      <c r="Z67" s="207"/>
      <c r="AA67" s="207"/>
      <c r="AB67" s="207"/>
      <c r="AC67" s="207"/>
      <c r="AD67" s="207"/>
      <c r="AE67" s="207"/>
      <c r="AF67" s="207"/>
      <c r="AG67" s="208"/>
      <c r="AH67" s="1"/>
      <c r="AI67" s="83"/>
      <c r="AJ67" s="84"/>
      <c r="AK67" s="84"/>
      <c r="AL67" s="84"/>
      <c r="AM67" s="84"/>
      <c r="AN67" s="84"/>
      <c r="AO67" s="84"/>
      <c r="AP67" s="84"/>
    </row>
    <row r="68" spans="1:42" ht="14.1" customHeight="1" x14ac:dyDescent="0.2">
      <c r="A68" s="1"/>
      <c r="B68" s="42">
        <v>32</v>
      </c>
      <c r="C68" s="233"/>
      <c r="D68" s="234"/>
      <c r="E68" s="234"/>
      <c r="F68" s="234"/>
      <c r="G68" s="235"/>
      <c r="H68" s="66"/>
      <c r="I68" s="1"/>
      <c r="J68" s="68"/>
      <c r="K68" s="68"/>
      <c r="L68" s="1"/>
      <c r="M68" s="67"/>
      <c r="N68" s="50"/>
      <c r="O68" s="67"/>
      <c r="P68" s="50"/>
      <c r="Q68" s="67"/>
      <c r="R68" s="50"/>
      <c r="S68" s="67"/>
      <c r="T68" s="50"/>
      <c r="U68" s="67"/>
      <c r="V68" s="34"/>
      <c r="W68" s="36">
        <f t="shared" si="0"/>
        <v>0</v>
      </c>
      <c r="X68" s="4"/>
      <c r="Y68" s="156"/>
      <c r="Z68" s="315" t="s">
        <v>116</v>
      </c>
      <c r="AA68" s="316"/>
      <c r="AB68" s="117"/>
      <c r="AC68" s="83"/>
      <c r="AD68" s="83"/>
      <c r="AE68" s="83"/>
      <c r="AF68" s="115"/>
      <c r="AG68" s="116"/>
      <c r="AH68" s="1"/>
      <c r="AI68" s="83"/>
      <c r="AJ68" s="84"/>
      <c r="AK68" s="84"/>
      <c r="AL68" s="84"/>
      <c r="AM68" s="84"/>
      <c r="AN68" s="84"/>
      <c r="AO68" s="84"/>
      <c r="AP68" s="84"/>
    </row>
    <row r="69" spans="1:42" ht="14.1" customHeight="1" x14ac:dyDescent="0.2">
      <c r="A69" s="1"/>
      <c r="B69" s="42">
        <v>33</v>
      </c>
      <c r="C69" s="233"/>
      <c r="D69" s="234"/>
      <c r="E69" s="234"/>
      <c r="F69" s="234"/>
      <c r="G69" s="235"/>
      <c r="H69" s="66"/>
      <c r="I69" s="1"/>
      <c r="J69" s="68"/>
      <c r="K69" s="68"/>
      <c r="L69" s="1"/>
      <c r="M69" s="67"/>
      <c r="N69" s="50"/>
      <c r="O69" s="67"/>
      <c r="P69" s="50"/>
      <c r="Q69" s="67"/>
      <c r="R69" s="50"/>
      <c r="S69" s="67"/>
      <c r="T69" s="50"/>
      <c r="U69" s="67"/>
      <c r="V69" s="34"/>
      <c r="W69" s="36">
        <f t="shared" si="0"/>
        <v>0</v>
      </c>
      <c r="X69" s="40"/>
      <c r="Y69" s="157"/>
      <c r="Z69" s="317"/>
      <c r="AA69" s="318"/>
      <c r="AB69" s="118"/>
      <c r="AC69" s="118"/>
      <c r="AD69" s="118"/>
      <c r="AE69" s="115"/>
      <c r="AF69" s="115"/>
      <c r="AG69" s="116"/>
      <c r="AH69" s="1"/>
      <c r="AI69" s="83"/>
      <c r="AJ69" s="84"/>
      <c r="AK69" s="84"/>
      <c r="AL69" s="84"/>
      <c r="AM69" s="84"/>
      <c r="AN69" s="84"/>
      <c r="AO69" s="84"/>
      <c r="AP69" s="84"/>
    </row>
    <row r="70" spans="1:42" ht="14.1" customHeight="1" x14ac:dyDescent="0.2">
      <c r="A70" s="1"/>
      <c r="B70" s="42">
        <v>34</v>
      </c>
      <c r="C70" s="233"/>
      <c r="D70" s="234"/>
      <c r="E70" s="234"/>
      <c r="F70" s="234"/>
      <c r="G70" s="235"/>
      <c r="H70" s="66"/>
      <c r="I70" s="1"/>
      <c r="J70" s="68"/>
      <c r="K70" s="68"/>
      <c r="L70" s="1"/>
      <c r="M70" s="67"/>
      <c r="N70" s="50"/>
      <c r="O70" s="67"/>
      <c r="P70" s="50"/>
      <c r="Q70" s="67"/>
      <c r="R70" s="50"/>
      <c r="S70" s="67"/>
      <c r="T70" s="50"/>
      <c r="U70" s="67"/>
      <c r="V70" s="34"/>
      <c r="W70" s="36">
        <f t="shared" si="0"/>
        <v>0</v>
      </c>
      <c r="X70" s="40"/>
      <c r="Y70" s="152" t="s">
        <v>108</v>
      </c>
      <c r="Z70" s="319"/>
      <c r="AA70" s="320"/>
      <c r="AB70" s="205" t="s">
        <v>109</v>
      </c>
      <c r="AC70" s="139">
        <v>1000</v>
      </c>
      <c r="AD70" s="207" t="s">
        <v>110</v>
      </c>
      <c r="AE70" s="207"/>
      <c r="AF70" s="209">
        <v>10000</v>
      </c>
      <c r="AG70" s="210"/>
      <c r="AH70" s="1"/>
      <c r="AI70" s="83"/>
      <c r="AJ70" s="84"/>
      <c r="AK70" s="84"/>
      <c r="AL70" s="84"/>
      <c r="AM70" s="84"/>
      <c r="AN70" s="84"/>
      <c r="AO70" s="84"/>
      <c r="AP70" s="84"/>
    </row>
    <row r="71" spans="1:42" ht="14.1" customHeight="1" x14ac:dyDescent="0.2">
      <c r="A71" s="1"/>
      <c r="B71" s="42">
        <v>35</v>
      </c>
      <c r="C71" s="233"/>
      <c r="D71" s="234"/>
      <c r="E71" s="234"/>
      <c r="F71" s="234"/>
      <c r="G71" s="235"/>
      <c r="H71" s="66"/>
      <c r="I71" s="1"/>
      <c r="J71" s="68"/>
      <c r="K71" s="68"/>
      <c r="L71" s="1"/>
      <c r="M71" s="67"/>
      <c r="N71" s="50"/>
      <c r="O71" s="67"/>
      <c r="P71" s="50"/>
      <c r="Q71" s="67"/>
      <c r="R71" s="50"/>
      <c r="S71" s="67"/>
      <c r="T71" s="50"/>
      <c r="U71" s="67"/>
      <c r="V71" s="34"/>
      <c r="W71" s="36">
        <f t="shared" si="0"/>
        <v>0</v>
      </c>
      <c r="X71" s="40"/>
      <c r="Y71" s="135"/>
      <c r="Z71" s="120"/>
      <c r="AA71" s="120"/>
      <c r="AB71" s="205"/>
      <c r="AC71" s="120"/>
      <c r="AD71" s="207"/>
      <c r="AE71" s="207"/>
      <c r="AF71" s="120"/>
      <c r="AG71" s="141"/>
      <c r="AH71" s="1"/>
      <c r="AI71" s="83"/>
      <c r="AJ71" s="84"/>
      <c r="AK71" s="84"/>
      <c r="AL71" s="84"/>
      <c r="AM71" s="84"/>
      <c r="AN71" s="84"/>
      <c r="AO71" s="84"/>
      <c r="AP71" s="84"/>
    </row>
    <row r="72" spans="1:42" ht="14.1" customHeight="1" x14ac:dyDescent="0.2">
      <c r="A72" s="1"/>
      <c r="B72" s="42">
        <v>36</v>
      </c>
      <c r="C72" s="233"/>
      <c r="D72" s="234"/>
      <c r="E72" s="234"/>
      <c r="F72" s="234"/>
      <c r="G72" s="235"/>
      <c r="H72" s="66"/>
      <c r="I72" s="1"/>
      <c r="J72" s="68"/>
      <c r="K72" s="68"/>
      <c r="L72" s="1"/>
      <c r="M72" s="67"/>
      <c r="N72" s="50"/>
      <c r="O72" s="67"/>
      <c r="P72" s="50"/>
      <c r="Q72" s="67"/>
      <c r="R72" s="50"/>
      <c r="S72" s="67"/>
      <c r="T72" s="50"/>
      <c r="U72" s="67"/>
      <c r="V72" s="34"/>
      <c r="W72" s="36">
        <f t="shared" si="0"/>
        <v>0</v>
      </c>
      <c r="X72" s="40"/>
      <c r="Y72" s="119" t="s">
        <v>108</v>
      </c>
      <c r="Z72" s="333"/>
      <c r="AA72" s="334"/>
      <c r="AB72" s="205" t="s">
        <v>109</v>
      </c>
      <c r="AC72" s="139"/>
      <c r="AD72" s="207" t="s">
        <v>110</v>
      </c>
      <c r="AE72" s="207"/>
      <c r="AF72" s="212"/>
      <c r="AG72" s="213"/>
      <c r="AH72" s="1"/>
      <c r="AI72" s="83"/>
      <c r="AJ72" s="84"/>
      <c r="AK72" s="84"/>
      <c r="AL72" s="84"/>
      <c r="AM72" s="84"/>
      <c r="AN72" s="84"/>
      <c r="AO72" s="84"/>
      <c r="AP72" s="84"/>
    </row>
    <row r="73" spans="1:42" ht="14.1" customHeight="1" x14ac:dyDescent="0.2">
      <c r="A73" s="1"/>
      <c r="B73" s="42">
        <v>37</v>
      </c>
      <c r="C73" s="233"/>
      <c r="D73" s="234"/>
      <c r="E73" s="234"/>
      <c r="F73" s="234"/>
      <c r="G73" s="235"/>
      <c r="H73" s="66"/>
      <c r="I73" s="1"/>
      <c r="J73" s="68"/>
      <c r="K73" s="68"/>
      <c r="L73" s="1"/>
      <c r="M73" s="67"/>
      <c r="N73" s="50"/>
      <c r="O73" s="67"/>
      <c r="P73" s="50"/>
      <c r="Q73" s="67"/>
      <c r="R73" s="50"/>
      <c r="S73" s="67"/>
      <c r="T73" s="50"/>
      <c r="U73" s="67"/>
      <c r="V73" s="34"/>
      <c r="W73" s="36">
        <f t="shared" si="0"/>
        <v>0</v>
      </c>
      <c r="X73" s="40"/>
      <c r="Y73" s="144"/>
      <c r="Z73" s="121"/>
      <c r="AA73" s="121"/>
      <c r="AB73" s="205"/>
      <c r="AC73" s="121"/>
      <c r="AD73" s="207"/>
      <c r="AE73" s="207"/>
      <c r="AF73" s="121"/>
      <c r="AG73" s="140"/>
      <c r="AH73" s="1"/>
      <c r="AI73" s="83"/>
      <c r="AJ73" s="84"/>
      <c r="AK73" s="84"/>
      <c r="AL73" s="84"/>
      <c r="AM73" s="84"/>
      <c r="AN73" s="84"/>
      <c r="AO73" s="84"/>
      <c r="AP73" s="84"/>
    </row>
    <row r="74" spans="1:42" ht="14.1" customHeight="1" x14ac:dyDescent="0.2">
      <c r="A74" s="1"/>
      <c r="B74" s="42">
        <v>38</v>
      </c>
      <c r="C74" s="233"/>
      <c r="D74" s="234"/>
      <c r="E74" s="234"/>
      <c r="F74" s="234"/>
      <c r="G74" s="235"/>
      <c r="H74" s="66"/>
      <c r="I74" s="1"/>
      <c r="J74" s="68"/>
      <c r="K74" s="68"/>
      <c r="L74" s="1"/>
      <c r="M74" s="67"/>
      <c r="N74" s="50"/>
      <c r="O74" s="67"/>
      <c r="P74" s="50"/>
      <c r="Q74" s="67"/>
      <c r="R74" s="50"/>
      <c r="S74" s="67"/>
      <c r="T74" s="50"/>
      <c r="U74" s="67"/>
      <c r="V74" s="34"/>
      <c r="W74" s="36">
        <f t="shared" si="0"/>
        <v>0</v>
      </c>
      <c r="X74" s="40"/>
      <c r="Y74" s="136" t="s">
        <v>108</v>
      </c>
      <c r="Z74" s="333"/>
      <c r="AA74" s="334"/>
      <c r="AB74" s="205" t="s">
        <v>109</v>
      </c>
      <c r="AC74" s="139"/>
      <c r="AD74" s="207" t="s">
        <v>110</v>
      </c>
      <c r="AE74" s="207"/>
      <c r="AF74" s="212"/>
      <c r="AG74" s="213"/>
      <c r="AH74" s="1"/>
      <c r="AI74" s="83"/>
      <c r="AJ74" s="84"/>
      <c r="AK74" s="84"/>
      <c r="AL74" s="84"/>
      <c r="AM74" s="84"/>
      <c r="AN74" s="84"/>
      <c r="AO74" s="84"/>
      <c r="AP74" s="84"/>
    </row>
    <row r="75" spans="1:42" ht="14.1" customHeight="1" x14ac:dyDescent="0.2">
      <c r="A75" s="1"/>
      <c r="B75" s="42">
        <v>39</v>
      </c>
      <c r="C75" s="233"/>
      <c r="D75" s="234"/>
      <c r="E75" s="234"/>
      <c r="F75" s="234"/>
      <c r="G75" s="235"/>
      <c r="H75" s="66"/>
      <c r="I75" s="1"/>
      <c r="J75" s="68"/>
      <c r="K75" s="68"/>
      <c r="L75" s="1"/>
      <c r="M75" s="67"/>
      <c r="N75" s="50"/>
      <c r="O75" s="67"/>
      <c r="P75" s="50"/>
      <c r="Q75" s="67"/>
      <c r="R75" s="50"/>
      <c r="S75" s="67"/>
      <c r="T75" s="50"/>
      <c r="U75" s="67"/>
      <c r="V75" s="34"/>
      <c r="W75" s="36">
        <f t="shared" si="0"/>
        <v>0</v>
      </c>
      <c r="X75" s="40"/>
      <c r="Y75" s="83"/>
      <c r="Z75" s="83"/>
      <c r="AA75" s="83"/>
      <c r="AB75" s="205"/>
      <c r="AC75" s="83"/>
      <c r="AD75" s="207"/>
      <c r="AE75" s="207"/>
      <c r="AF75" s="83"/>
      <c r="AG75" s="122"/>
      <c r="AH75" s="1"/>
      <c r="AI75" s="83"/>
      <c r="AJ75" s="84"/>
      <c r="AK75" s="84"/>
      <c r="AL75" s="84"/>
      <c r="AM75" s="84"/>
      <c r="AN75" s="84"/>
      <c r="AO75" s="84"/>
      <c r="AP75" s="84"/>
    </row>
    <row r="76" spans="1:42" ht="14.1" customHeight="1" x14ac:dyDescent="0.25">
      <c r="A76" s="1"/>
      <c r="B76" s="42">
        <v>40</v>
      </c>
      <c r="C76" s="233"/>
      <c r="D76" s="234"/>
      <c r="E76" s="234"/>
      <c r="F76" s="234"/>
      <c r="G76" s="235"/>
      <c r="H76" s="67"/>
      <c r="I76" s="1"/>
      <c r="J76" s="68"/>
      <c r="K76" s="68"/>
      <c r="L76" s="1"/>
      <c r="M76" s="67"/>
      <c r="N76" s="50"/>
      <c r="O76" s="67"/>
      <c r="P76" s="50"/>
      <c r="Q76" s="67"/>
      <c r="R76" s="50"/>
      <c r="S76" s="67"/>
      <c r="T76" s="50"/>
      <c r="U76" s="67"/>
      <c r="V76" s="34"/>
      <c r="W76" s="36">
        <f t="shared" si="0"/>
        <v>0</v>
      </c>
      <c r="X76" s="4"/>
      <c r="Y76" s="123"/>
      <c r="Z76" s="124"/>
      <c r="AA76" s="125"/>
      <c r="AB76" s="125"/>
      <c r="AC76" s="124"/>
      <c r="AD76" s="126"/>
      <c r="AE76" s="126"/>
      <c r="AF76" s="1"/>
      <c r="AG76" s="127"/>
      <c r="AH76" s="1"/>
      <c r="AI76" s="83"/>
      <c r="AJ76" s="84"/>
      <c r="AK76" s="84"/>
      <c r="AL76" s="84"/>
      <c r="AM76" s="84"/>
      <c r="AN76" s="84"/>
      <c r="AO76" s="84"/>
      <c r="AP76" s="84"/>
    </row>
    <row r="77" spans="1:42" ht="12.6" customHeight="1" x14ac:dyDescent="0.2">
      <c r="A77" s="1"/>
      <c r="B77" s="1"/>
      <c r="C77" s="274" t="s">
        <v>58</v>
      </c>
      <c r="D77" s="275"/>
      <c r="E77" s="275"/>
      <c r="F77" s="275"/>
      <c r="G77" s="275"/>
      <c r="H77" s="49">
        <f>SUM(H37:H76)</f>
        <v>162591</v>
      </c>
      <c r="I77" s="1"/>
      <c r="J77" s="276"/>
      <c r="K77" s="276"/>
      <c r="L77" s="1"/>
      <c r="M77" s="49">
        <f>SUM(M37:M76)</f>
        <v>47167</v>
      </c>
      <c r="N77" s="51"/>
      <c r="O77" s="49">
        <f>SUM(O37:O76)</f>
        <v>62100</v>
      </c>
      <c r="P77" s="51"/>
      <c r="Q77" s="49">
        <f>SUM(Q37:Q76)</f>
        <v>532</v>
      </c>
      <c r="R77" s="51"/>
      <c r="S77" s="49">
        <f>SUM(S37:S76)</f>
        <v>16250</v>
      </c>
      <c r="T77" s="51"/>
      <c r="U77" s="49">
        <f>SUM(U37:U76)</f>
        <v>36542</v>
      </c>
      <c r="V77" s="34"/>
      <c r="W77" s="39"/>
      <c r="X77" s="4"/>
      <c r="Y77" s="330"/>
      <c r="Z77" s="331"/>
      <c r="AA77" s="331"/>
      <c r="AB77" s="331"/>
      <c r="AC77" s="331"/>
      <c r="AD77" s="331"/>
      <c r="AE77" s="331"/>
      <c r="AF77" s="331"/>
      <c r="AG77" s="332"/>
      <c r="AH77" s="1"/>
      <c r="AI77" s="83"/>
      <c r="AJ77" s="84"/>
      <c r="AK77" s="84"/>
      <c r="AL77" s="84"/>
      <c r="AM77" s="84"/>
      <c r="AN77" s="84"/>
      <c r="AO77" s="84"/>
      <c r="AP77" s="84"/>
    </row>
    <row r="78" spans="1:42" ht="15" x14ac:dyDescent="0.25">
      <c r="A78" s="1"/>
      <c r="B78" s="1"/>
      <c r="C78" s="258"/>
      <c r="D78" s="259"/>
      <c r="E78" s="259"/>
      <c r="F78" s="259"/>
      <c r="G78" s="259"/>
      <c r="H78" s="48"/>
      <c r="I78" s="47"/>
      <c r="J78" s="260"/>
      <c r="K78" s="260"/>
      <c r="L78" s="47"/>
      <c r="M78" s="48"/>
      <c r="N78" s="47"/>
      <c r="O78" s="48"/>
      <c r="P78" s="47"/>
      <c r="Q78" s="48"/>
      <c r="R78" s="47"/>
      <c r="S78" s="48"/>
      <c r="T78" s="47"/>
      <c r="U78" s="48"/>
      <c r="V78" s="37"/>
      <c r="W78" s="39">
        <f>SUM(M78+O78+Q78+S78+U78)</f>
        <v>0</v>
      </c>
      <c r="X78" s="4"/>
      <c r="Y78" s="183" t="s">
        <v>48</v>
      </c>
      <c r="Z78" s="184"/>
      <c r="AA78" s="184"/>
      <c r="AB78" s="184"/>
      <c r="AC78" s="184"/>
      <c r="AD78" s="184"/>
      <c r="AE78" s="184"/>
      <c r="AF78" s="184"/>
      <c r="AG78" s="185"/>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321"/>
      <c r="Z79" s="322"/>
      <c r="AA79" s="322"/>
      <c r="AB79" s="322"/>
      <c r="AC79" s="322"/>
      <c r="AD79" s="322"/>
      <c r="AE79" s="322"/>
      <c r="AF79" s="322"/>
      <c r="AG79" s="323"/>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324"/>
      <c r="Z80" s="325"/>
      <c r="AA80" s="325"/>
      <c r="AB80" s="325"/>
      <c r="AC80" s="325"/>
      <c r="AD80" s="325"/>
      <c r="AE80" s="325"/>
      <c r="AF80" s="325"/>
      <c r="AG80" s="326"/>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327"/>
      <c r="Z81" s="328"/>
      <c r="AA81" s="328"/>
      <c r="AB81" s="328"/>
      <c r="AC81" s="328"/>
      <c r="AD81" s="328"/>
      <c r="AE81" s="328"/>
      <c r="AF81" s="328"/>
      <c r="AG81" s="329"/>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186"/>
      <c r="Z82" s="187"/>
      <c r="AA82" s="187"/>
      <c r="AB82" s="187"/>
      <c r="AC82" s="187"/>
      <c r="AD82" s="187"/>
      <c r="AE82" s="187"/>
      <c r="AF82" s="187"/>
      <c r="AG82" s="188"/>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189" t="s">
        <v>49</v>
      </c>
      <c r="Z83" s="190"/>
      <c r="AA83" s="190"/>
      <c r="AB83" s="190"/>
      <c r="AC83" s="190"/>
      <c r="AD83" s="190"/>
      <c r="AE83" s="190"/>
      <c r="AF83" s="190"/>
      <c r="AG83" s="191"/>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192"/>
      <c r="Z84" s="193"/>
      <c r="AA84" s="193"/>
      <c r="AB84" s="193"/>
      <c r="AC84" s="193"/>
      <c r="AD84" s="193"/>
      <c r="AE84" s="193"/>
      <c r="AF84" s="193"/>
      <c r="AG84" s="194"/>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164" t="s">
        <v>113</v>
      </c>
      <c r="Z85" s="165"/>
      <c r="AA85" s="165"/>
      <c r="AB85" s="165"/>
      <c r="AC85" s="165"/>
      <c r="AD85" s="165"/>
      <c r="AE85" s="165"/>
      <c r="AF85" s="165"/>
      <c r="AG85" s="166"/>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167"/>
      <c r="Z86" s="168"/>
      <c r="AA86" s="168"/>
      <c r="AB86" s="168"/>
      <c r="AC86" s="168"/>
      <c r="AD86" s="168"/>
      <c r="AE86" s="168"/>
      <c r="AF86" s="168"/>
      <c r="AG86" s="169"/>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167"/>
      <c r="Z87" s="168"/>
      <c r="AA87" s="168"/>
      <c r="AB87" s="168"/>
      <c r="AC87" s="168"/>
      <c r="AD87" s="168"/>
      <c r="AE87" s="168"/>
      <c r="AF87" s="168"/>
      <c r="AG87" s="169"/>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167"/>
      <c r="Z88" s="168"/>
      <c r="AA88" s="168"/>
      <c r="AB88" s="168"/>
      <c r="AC88" s="168"/>
      <c r="AD88" s="168"/>
      <c r="AE88" s="168"/>
      <c r="AF88" s="168"/>
      <c r="AG88" s="169"/>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67"/>
      <c r="Z89" s="168"/>
      <c r="AA89" s="168"/>
      <c r="AB89" s="168"/>
      <c r="AC89" s="168"/>
      <c r="AD89" s="168"/>
      <c r="AE89" s="168"/>
      <c r="AF89" s="168"/>
      <c r="AG89" s="169"/>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167"/>
      <c r="Z90" s="168"/>
      <c r="AA90" s="168"/>
      <c r="AB90" s="168"/>
      <c r="AC90" s="168"/>
      <c r="AD90" s="168"/>
      <c r="AE90" s="168"/>
      <c r="AF90" s="168"/>
      <c r="AG90" s="169"/>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167"/>
      <c r="Z91" s="168"/>
      <c r="AA91" s="168"/>
      <c r="AB91" s="168"/>
      <c r="AC91" s="168"/>
      <c r="AD91" s="168"/>
      <c r="AE91" s="168"/>
      <c r="AF91" s="168"/>
      <c r="AG91" s="169"/>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167"/>
      <c r="Z92" s="168"/>
      <c r="AA92" s="168"/>
      <c r="AB92" s="168"/>
      <c r="AC92" s="168"/>
      <c r="AD92" s="168"/>
      <c r="AE92" s="168"/>
      <c r="AF92" s="168"/>
      <c r="AG92" s="169"/>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67"/>
      <c r="Z93" s="168"/>
      <c r="AA93" s="168"/>
      <c r="AB93" s="168"/>
      <c r="AC93" s="168"/>
      <c r="AD93" s="168"/>
      <c r="AE93" s="168"/>
      <c r="AF93" s="168"/>
      <c r="AG93" s="169"/>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167"/>
      <c r="Z94" s="168"/>
      <c r="AA94" s="168"/>
      <c r="AB94" s="168"/>
      <c r="AC94" s="168"/>
      <c r="AD94" s="168"/>
      <c r="AE94" s="168"/>
      <c r="AF94" s="168"/>
      <c r="AG94" s="169"/>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167"/>
      <c r="Z95" s="168"/>
      <c r="AA95" s="168"/>
      <c r="AB95" s="168"/>
      <c r="AC95" s="168"/>
      <c r="AD95" s="168"/>
      <c r="AE95" s="168"/>
      <c r="AF95" s="168"/>
      <c r="AG95" s="169"/>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167"/>
      <c r="Z96" s="168"/>
      <c r="AA96" s="168"/>
      <c r="AB96" s="168"/>
      <c r="AC96" s="168"/>
      <c r="AD96" s="168"/>
      <c r="AE96" s="168"/>
      <c r="AF96" s="168"/>
      <c r="AG96" s="169"/>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67"/>
      <c r="Z97" s="168"/>
      <c r="AA97" s="168"/>
      <c r="AB97" s="168"/>
      <c r="AC97" s="168"/>
      <c r="AD97" s="168"/>
      <c r="AE97" s="168"/>
      <c r="AF97" s="168"/>
      <c r="AG97" s="169"/>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167"/>
      <c r="Z98" s="168"/>
      <c r="AA98" s="168"/>
      <c r="AB98" s="168"/>
      <c r="AC98" s="168"/>
      <c r="AD98" s="168"/>
      <c r="AE98" s="168"/>
      <c r="AF98" s="168"/>
      <c r="AG98" s="169"/>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167"/>
      <c r="Z99" s="168"/>
      <c r="AA99" s="168"/>
      <c r="AB99" s="168"/>
      <c r="AC99" s="168"/>
      <c r="AD99" s="168"/>
      <c r="AE99" s="168"/>
      <c r="AF99" s="168"/>
      <c r="AG99" s="169"/>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70"/>
      <c r="Z101" s="171"/>
      <c r="AA101" s="171"/>
      <c r="AB101" s="171"/>
      <c r="AC101" s="171"/>
      <c r="AD101" s="171"/>
      <c r="AE101" s="171"/>
      <c r="AF101" s="171"/>
      <c r="AG101" s="172"/>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85900</v>
      </c>
    </row>
    <row r="117" spans="4:33" ht="51" x14ac:dyDescent="0.2">
      <c r="D117" s="59" t="s">
        <v>93</v>
      </c>
      <c r="E117" s="60">
        <f>H26</f>
        <v>162591</v>
      </c>
    </row>
    <row r="118" spans="4:33" x14ac:dyDescent="0.2">
      <c r="D118" s="59" t="s">
        <v>46</v>
      </c>
      <c r="E118" s="60">
        <f>E116-E117</f>
        <v>-76691</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330750</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-76691</v>
      </c>
      <c r="Y126" s="182"/>
      <c r="Z126" s="182"/>
      <c r="AA126" s="182"/>
      <c r="AB126" s="182"/>
      <c r="AC126" s="182"/>
      <c r="AD126" s="182"/>
      <c r="AE126" s="182"/>
      <c r="AF126" s="182"/>
      <c r="AG126" s="182"/>
    </row>
    <row r="127" spans="4:33" ht="38.25" x14ac:dyDescent="0.2">
      <c r="D127" s="61" t="s">
        <v>96</v>
      </c>
      <c r="E127" s="62">
        <f>U28</f>
        <v>254059</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47167</v>
      </c>
    </row>
    <row r="131" spans="4:5" ht="15" x14ac:dyDescent="0.25">
      <c r="D131" s="94" t="s">
        <v>62</v>
      </c>
      <c r="E131" s="12">
        <f>O77</f>
        <v>62100</v>
      </c>
    </row>
    <row r="132" spans="4:5" ht="15" x14ac:dyDescent="0.25">
      <c r="D132" s="94" t="s">
        <v>63</v>
      </c>
      <c r="E132" s="12">
        <f>Q77</f>
        <v>532</v>
      </c>
    </row>
    <row r="133" spans="4:5" ht="15" x14ac:dyDescent="0.25">
      <c r="D133" s="94" t="s">
        <v>64</v>
      </c>
      <c r="E133" s="12">
        <f>S77</f>
        <v>16250</v>
      </c>
    </row>
    <row r="134" spans="4:5" ht="15" x14ac:dyDescent="0.25">
      <c r="D134" s="95" t="s">
        <v>56</v>
      </c>
      <c r="E134" s="28">
        <f>U77</f>
        <v>36542</v>
      </c>
    </row>
    <row r="136" spans="4:5" x14ac:dyDescent="0.2">
      <c r="E136" s="3" t="s">
        <v>59</v>
      </c>
    </row>
    <row r="137" spans="4:5" ht="51" x14ac:dyDescent="0.2">
      <c r="D137" s="61" t="s">
        <v>97</v>
      </c>
      <c r="E137" s="85">
        <f>AE25</f>
        <v>40953.86</v>
      </c>
    </row>
    <row r="138" spans="4:5" x14ac:dyDescent="0.2">
      <c r="D138" s="3" t="s">
        <v>98</v>
      </c>
      <c r="E138" s="85">
        <f>AE26</f>
        <v>77495</v>
      </c>
    </row>
    <row r="139" spans="4:5" x14ac:dyDescent="0.2">
      <c r="D139" s="3" t="s">
        <v>46</v>
      </c>
      <c r="E139" s="85">
        <f>AE27</f>
        <v>36541.14</v>
      </c>
    </row>
    <row r="140" spans="4:5" ht="25.35" customHeight="1" x14ac:dyDescent="0.2">
      <c r="D140" s="61"/>
      <c r="E140" s="85"/>
    </row>
    <row r="141" spans="4:5" x14ac:dyDescent="0.2">
      <c r="E141" s="85"/>
    </row>
    <row r="142" spans="4:5" x14ac:dyDescent="0.2">
      <c r="D142" s="61"/>
      <c r="E142" s="85"/>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35" t="s">
        <v>3</v>
      </c>
      <c r="C6" s="335"/>
      <c r="D6" s="335"/>
    </row>
    <row r="7" spans="2:4" x14ac:dyDescent="0.25">
      <c r="B7" s="10"/>
      <c r="C7" s="10"/>
      <c r="D7" s="10"/>
    </row>
    <row r="8" spans="2:4" x14ac:dyDescent="0.25">
      <c r="B8" s="10"/>
      <c r="C8" s="11" t="s">
        <v>4</v>
      </c>
      <c r="D8" s="11" t="s">
        <v>5</v>
      </c>
    </row>
    <row r="9" spans="2:4" x14ac:dyDescent="0.25">
      <c r="B9" s="10" t="s">
        <v>12</v>
      </c>
      <c r="C9" s="12" t="e">
        <f>#REF!</f>
        <v>#REF!</v>
      </c>
      <c r="D9" s="53" t="e">
        <f>#REF!</f>
        <v>#REF!</v>
      </c>
    </row>
    <row r="10" spans="2:4" x14ac:dyDescent="0.25">
      <c r="B10" s="10" t="s">
        <v>11</v>
      </c>
      <c r="C10" s="12" t="e">
        <f>#REF!</f>
        <v>#REF!</v>
      </c>
      <c r="D10" s="53" t="e">
        <f>#REF!</f>
        <v>#REF!</v>
      </c>
    </row>
    <row r="11" spans="2:4" x14ac:dyDescent="0.25">
      <c r="B11" s="10" t="s">
        <v>10</v>
      </c>
      <c r="C11" s="12" t="e">
        <f>#REF!</f>
        <v>#REF!</v>
      </c>
      <c r="D11" s="53" t="e">
        <f>#REF!</f>
        <v>#REF!</v>
      </c>
    </row>
    <row r="12" spans="2:4" x14ac:dyDescent="0.25">
      <c r="B12" s="10" t="s">
        <v>13</v>
      </c>
      <c r="C12" s="12" t="e">
        <f>#REF!</f>
        <v>#REF!</v>
      </c>
      <c r="D12" s="53" t="e">
        <f>#REF!</f>
        <v>#REF!</v>
      </c>
    </row>
    <row r="13" spans="2:4" x14ac:dyDescent="0.25">
      <c r="B13" s="10" t="s">
        <v>14</v>
      </c>
      <c r="C13" s="12" t="e">
        <f>#REF!</f>
        <v>#REF!</v>
      </c>
      <c r="D13" s="53" t="e">
        <f>#REF!</f>
        <v>#REF!</v>
      </c>
    </row>
    <row r="14" spans="2:4" ht="15.75" thickBot="1" x14ac:dyDescent="0.3">
      <c r="B14" s="13" t="s">
        <v>15</v>
      </c>
      <c r="C14" s="14" t="e">
        <f>#REF!</f>
        <v>#REF!</v>
      </c>
      <c r="D14" s="55" t="e">
        <f>#REF!</f>
        <v>#REF!</v>
      </c>
    </row>
    <row r="15" spans="2:4" ht="15.75" thickTop="1" x14ac:dyDescent="0.25"/>
    <row r="17" spans="2:3" x14ac:dyDescent="0.25">
      <c r="B17" s="10"/>
      <c r="C17" s="11" t="s">
        <v>7</v>
      </c>
    </row>
    <row r="18" spans="2:3" ht="90" x14ac:dyDescent="0.25">
      <c r="B18" s="26" t="s">
        <v>26</v>
      </c>
      <c r="C18" s="53" t="e">
        <f>#REF!</f>
        <v>#REF!</v>
      </c>
    </row>
    <row r="19" spans="2:3" ht="90" x14ac:dyDescent="0.25">
      <c r="B19" s="26" t="s">
        <v>27</v>
      </c>
      <c r="C19" s="53" t="e">
        <f>#REF!</f>
        <v>#REF!</v>
      </c>
    </row>
    <row r="20" spans="2:3" ht="75" x14ac:dyDescent="0.25">
      <c r="B20" s="27" t="s">
        <v>8</v>
      </c>
      <c r="C20" s="54" t="e">
        <f>#REF!</f>
        <v>#REF!</v>
      </c>
    </row>
    <row r="23" spans="2:3" x14ac:dyDescent="0.25">
      <c r="B23" s="10"/>
      <c r="C23" s="11" t="s">
        <v>7</v>
      </c>
    </row>
    <row r="24" spans="2:3" ht="90" x14ac:dyDescent="0.25">
      <c r="B24" s="26" t="s">
        <v>28</v>
      </c>
      <c r="C24" s="53" t="e">
        <f>#REF!</f>
        <v>#REF!</v>
      </c>
    </row>
    <row r="25" spans="2:3" ht="90" x14ac:dyDescent="0.25">
      <c r="B25" s="26" t="s">
        <v>9</v>
      </c>
      <c r="C25" s="53" t="e">
        <f>#REF!</f>
        <v>#REF!</v>
      </c>
    </row>
    <row r="26" spans="2:3" ht="90" x14ac:dyDescent="0.25">
      <c r="B26" s="26" t="s">
        <v>29</v>
      </c>
      <c r="C26" s="53" t="e">
        <f>#REF!</f>
        <v>#REF!</v>
      </c>
    </row>
    <row r="27" spans="2:3" ht="90" x14ac:dyDescent="0.25">
      <c r="B27" s="27" t="s">
        <v>30</v>
      </c>
      <c r="C27" s="54" t="e">
        <f>#REF!</f>
        <v>#REF!</v>
      </c>
    </row>
    <row r="29" spans="2:3" x14ac:dyDescent="0.25">
      <c r="B29" s="10" t="s">
        <v>20</v>
      </c>
      <c r="C29" s="12" t="e">
        <f>#REF!</f>
        <v>#REF!</v>
      </c>
    </row>
    <row r="30" spans="2:3" x14ac:dyDescent="0.25">
      <c r="B30" s="10" t="s">
        <v>21</v>
      </c>
      <c r="C30" s="12" t="e">
        <f>#REF!</f>
        <v>#REF!</v>
      </c>
    </row>
    <row r="31" spans="2:3" x14ac:dyDescent="0.25">
      <c r="B31" s="10" t="s">
        <v>22</v>
      </c>
      <c r="C31" s="12" t="e">
        <f>#REF!</f>
        <v>#REF!</v>
      </c>
    </row>
    <row r="32" spans="2:3" x14ac:dyDescent="0.25">
      <c r="B32" s="10" t="s">
        <v>19</v>
      </c>
      <c r="C32" s="12" t="e">
        <f>#REF!</f>
        <v>#REF!</v>
      </c>
    </row>
    <row r="33" spans="2:3" x14ac:dyDescent="0.25">
      <c r="B33" s="29" t="s">
        <v>0</v>
      </c>
      <c r="C33" s="28"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Genève 2022</vt:lpstr>
      <vt:lpstr>Exemple</vt:lpstr>
      <vt:lpstr>Calcul</vt:lpstr>
      <vt:lpstr>Exemple!Druckbereich</vt:lpstr>
      <vt:lpstr>'Genève 2022'!Druckbereich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2023-02-28T10:25:40Z</cp:lastPrinted>
  <dcterms:created xsi:type="dcterms:W3CDTF">2014-05-05T10:02:17Z</dcterms:created>
  <dcterms:modified xsi:type="dcterms:W3CDTF">2023-03-20T08:57:37Z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AdHocReviewCycleID">
    <vt:i4>-1639753219</vt:i4>
  </property>
  <property fmtid="{D5CDD505-2E9C-101B-9397-08002B2CF9AE}" pid="5" name="_NewReviewCycle">
    <vt:lpwstr/>
  </property>
  <property fmtid="{D5CDD505-2E9C-101B-9397-08002B2CF9AE}" pid="6" name="_EmailSubject">
    <vt:lpwstr> Part "prévention": enquête sur l'année 2022</vt:lpwstr>
  </property>
  <property fmtid="{D5CDD505-2E9C-101B-9397-08002B2CF9AE}" pid="7" name="_AuthorEmail">
    <vt:lpwstr>romain.bouchardy@etat.ge.ch</vt:lpwstr>
  </property>
  <property fmtid="{D5CDD505-2E9C-101B-9397-08002B2CF9AE}" pid="8" name="_AuthorEmailDisplayName">
    <vt:lpwstr>Bouchardy Romain (DSPS)</vt:lpwstr>
  </property>
  <property fmtid="{D5CDD505-2E9C-101B-9397-08002B2CF9AE}" pid="9" name="_PreviousAdHocReviewCycleID">
    <vt:i4>-1996261198</vt:i4>
  </property>
  <property fmtid="{D5CDD505-2E9C-101B-9397-08002B2CF9AE}" pid="10" name="_ReviewingToolsShownOnce">
    <vt:lpwstr/>
  </property>
</Properties>
</file>