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2\22.2.3.001-PE&amp;UW Präventionsabgabe\Rücklauf Kantone\Upload Wesbite 2022\"/>
    </mc:Choice>
  </mc:AlternateContent>
  <xr:revisionPtr revIDLastSave="0" documentId="13_ncr:1_{56C790A8-2218-46B8-9F32-00DED6B70C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" sheetId="4" r:id="rId1"/>
    <sheet name="Muster" sheetId="1" r:id="rId2"/>
    <sheet name="Berechnung" sheetId="2" r:id="rId3"/>
  </sheets>
  <definedNames>
    <definedName name="_xlnm.Print_Area" localSheetId="0">Formular!$A$1:$AH$109</definedName>
    <definedName name="_xlnm.Print_Area" localSheetId="1">Muster!$A$1:$AH$109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8" i="1" l="1"/>
  <c r="AE27" i="1" l="1"/>
  <c r="N129" i="1" s="1"/>
  <c r="AE27" i="4"/>
  <c r="E145" i="4" s="1"/>
  <c r="W45" i="1" l="1"/>
  <c r="W42" i="4" l="1"/>
  <c r="N130" i="1" l="1"/>
  <c r="N127" i="1"/>
  <c r="E144" i="4" l="1"/>
  <c r="E143" i="4"/>
  <c r="N132" i="1" l="1"/>
  <c r="W37" i="4"/>
  <c r="W38" i="4"/>
  <c r="W39" i="4" l="1"/>
  <c r="E131" i="4" l="1"/>
  <c r="E130" i="4"/>
  <c r="E122" i="4"/>
  <c r="N119" i="1" l="1"/>
  <c r="N118" i="1"/>
  <c r="E123" i="1"/>
  <c r="H77" i="4"/>
  <c r="W79" i="4"/>
  <c r="U77" i="4"/>
  <c r="E140" i="4" s="1"/>
  <c r="S77" i="4"/>
  <c r="E139" i="4" s="1"/>
  <c r="Q77" i="4"/>
  <c r="E138" i="4" s="1"/>
  <c r="O77" i="4"/>
  <c r="E137" i="4" s="1"/>
  <c r="M77" i="4"/>
  <c r="E136" i="4" s="1"/>
  <c r="W76" i="4"/>
  <c r="W75" i="4"/>
  <c r="W74" i="4"/>
  <c r="W73" i="4"/>
  <c r="W72" i="4"/>
  <c r="W71" i="4"/>
  <c r="W70" i="4"/>
  <c r="W69" i="4"/>
  <c r="W68" i="4"/>
  <c r="W67" i="4"/>
  <c r="W66" i="4"/>
  <c r="W65" i="4"/>
  <c r="W64" i="4"/>
  <c r="W63" i="4"/>
  <c r="W62" i="4"/>
  <c r="W61" i="4"/>
  <c r="W60" i="4"/>
  <c r="W59" i="4"/>
  <c r="W58" i="4"/>
  <c r="W57" i="4"/>
  <c r="W56" i="4"/>
  <c r="W55" i="4"/>
  <c r="W54" i="4"/>
  <c r="W53" i="4"/>
  <c r="W52" i="4"/>
  <c r="W51" i="4"/>
  <c r="W50" i="4"/>
  <c r="W49" i="4"/>
  <c r="W48" i="4"/>
  <c r="W47" i="4"/>
  <c r="W46" i="4"/>
  <c r="W45" i="4"/>
  <c r="W44" i="4"/>
  <c r="W43" i="4"/>
  <c r="W41" i="4"/>
  <c r="W40" i="4"/>
  <c r="W77" i="4" l="1"/>
  <c r="H26" i="4"/>
  <c r="U77" i="1"/>
  <c r="T122" i="1" s="1"/>
  <c r="S77" i="1"/>
  <c r="T121" i="1" s="1"/>
  <c r="Q77" i="1"/>
  <c r="T120" i="1" s="1"/>
  <c r="O77" i="1"/>
  <c r="T119" i="1" s="1"/>
  <c r="M77" i="1"/>
  <c r="T118" i="1" s="1"/>
  <c r="H27" i="4" l="1"/>
  <c r="E123" i="4"/>
  <c r="E124" i="4" s="1"/>
  <c r="H77" i="1"/>
  <c r="U27" i="4" l="1"/>
  <c r="U28" i="4" s="1"/>
  <c r="E133" i="4" s="1"/>
  <c r="C29" i="2"/>
  <c r="H26" i="1"/>
  <c r="E124" i="1" s="1"/>
  <c r="C31" i="2"/>
  <c r="C30" i="2"/>
  <c r="C25" i="2"/>
  <c r="C24" i="2"/>
  <c r="C18" i="2"/>
  <c r="W37" i="1"/>
  <c r="E132" i="4" l="1"/>
  <c r="C33" i="2"/>
  <c r="C32" i="2"/>
  <c r="C13" i="2"/>
  <c r="W76" i="1" l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4" i="1"/>
  <c r="W43" i="1"/>
  <c r="W42" i="1"/>
  <c r="W41" i="1"/>
  <c r="W40" i="1"/>
  <c r="W38" i="1"/>
  <c r="D13" i="2" l="1"/>
  <c r="D12" i="2"/>
  <c r="D11" i="2"/>
  <c r="D10" i="2"/>
  <c r="C12" i="2"/>
  <c r="C11" i="2"/>
  <c r="C10" i="2"/>
  <c r="C19" i="2" l="1"/>
  <c r="H27" i="1"/>
  <c r="W77" i="1"/>
  <c r="D14" i="2" s="1"/>
  <c r="C14" i="2"/>
  <c r="D9" i="2"/>
  <c r="C9" i="2"/>
  <c r="U27" i="1" l="1"/>
  <c r="E125" i="1"/>
  <c r="C20" i="2"/>
  <c r="W79" i="1"/>
  <c r="U28" i="1" l="1"/>
  <c r="N121" i="1" s="1"/>
  <c r="N120" i="1"/>
  <c r="C26" i="2"/>
  <c r="C27" i="2" l="1"/>
</calcChain>
</file>

<file path=xl/sharedStrings.xml><?xml version="1.0" encoding="utf-8"?>
<sst xmlns="http://schemas.openxmlformats.org/spreadsheetml/2006/main" count="234" uniqueCount="130">
  <si>
    <t>Betrag</t>
  </si>
  <si>
    <t>Prävention und
Früherkennung</t>
  </si>
  <si>
    <t>Beratung und
Behandlung</t>
  </si>
  <si>
    <t>Forschung und
Evaluation</t>
  </si>
  <si>
    <t>Aus- und
Weiterbildung</t>
  </si>
  <si>
    <t>Anderes</t>
  </si>
  <si>
    <t>Kanton</t>
  </si>
  <si>
    <t>Titel</t>
  </si>
  <si>
    <t>Departement</t>
  </si>
  <si>
    <t>Vorname</t>
  </si>
  <si>
    <t>Name</t>
  </si>
  <si>
    <t>Amt</t>
  </si>
  <si>
    <t>Strasse</t>
  </si>
  <si>
    <t>Nr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</si>
  <si>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</si>
  <si>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</si>
  <si>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</si>
  <si>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</si>
  <si>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</si>
  <si>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</si>
  <si>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</si>
  <si>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</si>
  <si>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</si>
  <si>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</si>
  <si>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B</t>
  </si>
  <si>
    <t>P</t>
  </si>
  <si>
    <t>Differenz</t>
  </si>
  <si>
    <t>Zins; Abzug Kosten Fondsverwaltung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</si>
  <si>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</si>
  <si>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</si>
  <si>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</si>
  <si>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</si>
  <si>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</si>
  <si>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</si>
  <si>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</si>
  <si>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</si>
  <si>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</si>
  <si>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</si>
  <si>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Fragebogen</t>
  </si>
  <si>
    <r>
      <t xml:space="preserve">Name Verbund </t>
    </r>
    <r>
      <rPr>
        <i/>
        <sz val="10"/>
        <color theme="1"/>
        <rFont val="Arial"/>
        <family val="2"/>
      </rPr>
      <t>(bitte angeben)</t>
    </r>
  </si>
  <si>
    <t>Es gab keine interkantonale Beteiligung</t>
  </si>
  <si>
    <t>Ja</t>
  </si>
  <si>
    <t>Übergeordnete Strukturen</t>
  </si>
  <si>
    <t>Nein</t>
  </si>
  <si>
    <r>
      <t xml:space="preserve">Welche? </t>
    </r>
    <r>
      <rPr>
        <i/>
        <sz val="10"/>
        <color theme="1"/>
        <rFont val="Arial"/>
        <family val="2"/>
      </rPr>
      <t>(bitte angeben)</t>
    </r>
  </si>
  <si>
    <t>Hinweise</t>
  </si>
  <si>
    <t xml:space="preserve">TOTAL Beiträge </t>
  </si>
  <si>
    <t>Kontrolle</t>
  </si>
  <si>
    <t>Max</t>
  </si>
  <si>
    <t>Muster</t>
  </si>
  <si>
    <t xml:space="preserve">+41 xx xxx xx xx </t>
  </si>
  <si>
    <t>Institution/Zahlungszweck</t>
  </si>
  <si>
    <t>x</t>
  </si>
  <si>
    <t>xxxxx</t>
  </si>
  <si>
    <t>Aus- und Weiterbildung</t>
  </si>
  <si>
    <t>Prävention/Früherkennung</t>
  </si>
  <si>
    <t>Beratung/Behandlung</t>
  </si>
  <si>
    <t>Forschung/Evaluation</t>
  </si>
  <si>
    <r>
      <rPr>
        <b/>
        <sz val="15"/>
        <color theme="1"/>
        <rFont val="Arial"/>
        <family val="2"/>
      </rPr>
      <t>Kommentar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(max. 2'500 Zeichen)</t>
    </r>
  </si>
  <si>
    <t>Allgemeine Anmerkungen oder Feedback zum Berichterstattungs-Prozess  (max. 2'500 Zeichen).</t>
  </si>
  <si>
    <t>Institution F (Ort): Jahresbeitrag 201x</t>
  </si>
  <si>
    <t>Institution D (Ort): Projekt V</t>
  </si>
  <si>
    <t>Institution B (Ort): Jahresbeitrag 201x</t>
  </si>
  <si>
    <t>Institution A (Ort): Jahresbeitrag 201x</t>
  </si>
  <si>
    <t>X</t>
  </si>
  <si>
    <t>Beauftragter für Prävention und Gesundheitsförderung</t>
  </si>
  <si>
    <t>Departement für Volkswirtschaft und Gesundheit</t>
  </si>
  <si>
    <t>Amt für Gesundheit</t>
  </si>
  <si>
    <t>www.xxxxxxx.x.ch</t>
  </si>
  <si>
    <t>max.muster@x.ch</t>
  </si>
  <si>
    <t>Institution C (Ort): Projekt U</t>
  </si>
  <si>
    <t>Projekt W</t>
  </si>
  <si>
    <t>Institution B</t>
  </si>
  <si>
    <t>Eine interkantonale Beteiligung fand statt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</si>
  <si>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</si>
  <si>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</si>
  <si>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</si>
  <si>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</si>
  <si>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</si>
  <si>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Zins und Kosten Fondsverwaltung</t>
  </si>
  <si>
    <t xml:space="preserve">     Ja         Nein</t>
  </si>
  <si>
    <t xml:space="preserve">   Ja          Nein</t>
  </si>
  <si>
    <t>Falls Sie Ja angekreuzt haben, geben Sie bitte den genauen aufgewendeten Betrag (in CHF) an:</t>
  </si>
  <si>
    <t xml:space="preserve">b) Wird der Fonds ausschliesslich für die Bekämpfung der Glücksspielsucht verwendet? </t>
  </si>
  <si>
    <t>Reserven bei externen Leistungserbringern (in CHF) (falls vorhanden)</t>
  </si>
  <si>
    <t xml:space="preserve">b) Wird der Fonds ausschliesslich für die Bekämpfung des exzessiven Geldspiels verwendet? </t>
  </si>
  <si>
    <t>Geldspielsuchtunspezifische 
Massnamen</t>
  </si>
  <si>
    <t>Um welche(n) externen Leistungserbringer handelt es sich?</t>
  </si>
  <si>
    <t>Geldspielsuchtunspezifische
Massnahmen</t>
  </si>
  <si>
    <t>Um welche(n) externen Leistungserbringer handelt
es sich?</t>
  </si>
  <si>
    <t>Nr.</t>
  </si>
  <si>
    <t>Zuweisung/Entnahme 2020</t>
  </si>
  <si>
    <t>Anteil „Prävention“: Mittelverwendung im Jahr 2021</t>
  </si>
  <si>
    <t>Gesamtausgaben Kanton 2021</t>
  </si>
  <si>
    <t>Erhaltene Mittel und Gesamtausgaben 2021 (in CHF)</t>
  </si>
  <si>
    <t>Präventionsabgabefonds (in CHF)</t>
  </si>
  <si>
    <t>Fondsbestand am 01.01.2021</t>
  </si>
  <si>
    <t>Zuweisung/Entnahme 2021</t>
  </si>
  <si>
    <t>Fondsbestand am 31.12.2021</t>
  </si>
  <si>
    <t>a) Wird der Fonds ausschliesslich aus dem Anteil "Prävention" alimentiert?</t>
  </si>
  <si>
    <t>Höhe der Reserven am 01.01.2021</t>
  </si>
  <si>
    <t>Höhe der Reserven am 31.12.2021</t>
  </si>
  <si>
    <t>Hat sich ihr Kanton im Jahr 2021 an einem interkantonalen Programm der Spielsuchtprävention beteiligt?  
Falls ja: Um welchen interkantonalen Verbund handelte es sich?</t>
  </si>
  <si>
    <t>Gab es im Jahr 2021 Beiträge aus dem Anteil "Prävention", die nicht oder nicht ausschliesslich für die Bekämpfung des exzessiven Geldspiels verwendet wurden? (z.B. für geldspielsuchtunspezifische Massnahmen, übergeordnete Strukturen, etc.)</t>
  </si>
  <si>
    <r>
      <t xml:space="preserve">Bitte speichern Sie das Formular nach erfolgreicher Dateneingabe ab und senden Sie die Excel-Datei
bis spätestens am </t>
    </r>
    <r>
      <rPr>
        <b/>
        <sz val="10"/>
        <color theme="1"/>
        <rFont val="Arial"/>
        <family val="2"/>
      </rPr>
      <t>30</t>
    </r>
    <r>
      <rPr>
        <b/>
        <sz val="10"/>
        <rFont val="Arial"/>
        <family val="2"/>
      </rPr>
      <t>. April 2022</t>
    </r>
    <r>
      <rPr>
        <sz val="10"/>
        <color theme="1"/>
        <rFont val="Arial"/>
        <family val="2"/>
      </rPr>
      <t xml:space="preserve"> an:
</t>
    </r>
    <r>
      <rPr>
        <sz val="10"/>
        <color theme="1"/>
        <rFont val="Wingdings"/>
        <charset val="2"/>
      </rPr>
      <t>Ü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 xml:space="preserve">ursina.willi@gespa.ch </t>
    </r>
    <r>
      <rPr>
        <sz val="10"/>
        <color theme="1"/>
        <rFont val="Arial"/>
        <family val="2"/>
      </rPr>
      <t xml:space="preserve">
Bei Fragen stehen wir Ihnen gerne zur Verfügung:
</t>
    </r>
    <r>
      <rPr>
        <b/>
        <sz val="10"/>
        <color rgb="FFFF0000"/>
        <rFont val="Arial"/>
        <family val="2"/>
      </rPr>
      <t xml:space="preserve">
</t>
    </r>
    <r>
      <rPr>
        <b/>
        <sz val="10"/>
        <rFont val="Arial"/>
        <family val="2"/>
      </rPr>
      <t>Gespa - Interkantonale Geldspielaufsicht</t>
    </r>
    <r>
      <rPr>
        <sz val="10"/>
        <rFont val="Arial"/>
        <family val="2"/>
      </rPr>
      <t xml:space="preserve">
Erlachstrasse 12
CH-3012 Bern</t>
    </r>
    <r>
      <rPr>
        <sz val="10"/>
        <color theme="1"/>
        <rFont val="Arial"/>
        <family val="2"/>
      </rPr>
      <t xml:space="preserve">
Tel.:  +41 (0)31 313 13 03  |  Fax:  +41 (0)31 313 13 00  |  https://www.gespa.ch</t>
    </r>
  </si>
  <si>
    <t>Präventionsabgabe-Beiträge 2021</t>
  </si>
  <si>
    <t xml:space="preserve">Gesamtausgaben Kanton 2021
</t>
  </si>
  <si>
    <t xml:space="preserve">
Fondsbestand am 01.01.2021
</t>
  </si>
  <si>
    <t>Zuweisung und Entnahmen 2021</t>
  </si>
  <si>
    <t xml:space="preserve">
Präventionsabgabe-Anteil 2020
</t>
  </si>
  <si>
    <t>Anteil "Prävention": Mittelverwendung im Jahr 2021</t>
  </si>
  <si>
    <t>Der Anteil "Prävention" wird im Kanton X zur Bekämpfung der sozialschädlichen Auswirkungen des Glücksspielkonsums, insbesondere zur Prävention und Behandlung der Glücksspielsucht eingesetzt. Im Berichtsjahr 2021 flossen rund 50% der zugesprochenen Mittel in die drei Bereiche Prävention/Früherkennung, Forschung/Evaluation sowie Aus-/Weiterbildung, wobei ein Grossteil der Gelder Institution B zugesprochen wurde: Institution B erbringt die damit finanzierten Leistungen im Rahmen ihres Mandats für die Leitung des "Interkantonalen Programms Y", an welchem sich auch der Kanton X beteiligt. Hervorzuheben ist weiter das kantonale Projekt U von Institution C mit dessen erfolgreichem Abschluss ein wichtiger Meilenstein des "Kantonalen Aktionsplans  2012 - 2021" in den Handlungsfeldern Prävention/Früherkennung sowie Aus-/Weiterbildung erreicht wurde. Die anderen 50% der im Jahr 2021 verteilten Gelder kommen dem Beratungs- und Behandlungsbereich zugute, wobei der grösste Beitrag an Institution A ausbezahlt wurde: Institution A betreibt seit 2010 im Auftrag des Gesundheitsdepartements des Kantons X eine auf die Glücksspielsucht spezialisierte Indikations- und Behandlungsstelle (nicht KVG) und erbringt zusätzlich wichtige Leistungen für die Verankerung der Glücksspielsuchtprävention bei Fachpersonen von kantonalen Gesundheits- und Sozialdiensten. Die Mittelverwendung im Berichtsjahr 2021 liegt insgesamt im Rahmen der Budgeterwartungen, da keine neuen Gesuche an den Präventionsabgabefonds eingereicht wurden.</t>
  </si>
  <si>
    <t>Anteil "Prävention" 2020</t>
  </si>
  <si>
    <t>Anteil Prävention 2020</t>
  </si>
  <si>
    <r>
      <t xml:space="preserve">Bitte speichern Sie das Formular nach erfolgreicher Dateneingabe ab und senden Sie die Excel-Datei
bis spätestens am </t>
    </r>
    <r>
      <rPr>
        <b/>
        <sz val="10"/>
        <color theme="1"/>
        <rFont val="Arial"/>
        <family val="2"/>
      </rPr>
      <t>30</t>
    </r>
    <r>
      <rPr>
        <b/>
        <sz val="10"/>
        <rFont val="Arial"/>
        <family val="2"/>
      </rPr>
      <t>. April 2022</t>
    </r>
    <r>
      <rPr>
        <sz val="10"/>
        <color theme="1"/>
        <rFont val="Arial"/>
        <family val="2"/>
      </rPr>
      <t xml:space="preserve"> an:
</t>
    </r>
    <r>
      <rPr>
        <sz val="10"/>
        <color theme="1"/>
        <rFont val="Wingdings"/>
        <charset val="2"/>
      </rPr>
      <t>Ü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 xml:space="preserve">ursina.willi@gespa.ch </t>
    </r>
    <r>
      <rPr>
        <sz val="10"/>
        <color theme="1"/>
        <rFont val="Arial"/>
        <family val="2"/>
      </rPr>
      <t xml:space="preserve">
Bei Fragen stehen wir Ihnen gerne zur Verfügung:
</t>
    </r>
    <r>
      <rPr>
        <b/>
        <sz val="10"/>
        <color theme="1"/>
        <rFont val="Arial"/>
        <family val="2"/>
      </rPr>
      <t xml:space="preserve">
Gespa - Interkantonale Geldspielaufsicht</t>
    </r>
    <r>
      <rPr>
        <sz val="10"/>
        <rFont val="Arial"/>
        <family val="2"/>
      </rPr>
      <t xml:space="preserve">
Erlachstrasse 12
CH-3012 Bern</t>
    </r>
    <r>
      <rPr>
        <sz val="10"/>
        <color theme="1"/>
        <rFont val="Arial"/>
        <family val="2"/>
      </rPr>
      <t xml:space="preserve">
Tel.:  +41 (0)31 313 13 03  |  Fax:  +41 (0)31 313 13 00  |  https://www.gespa.ch</t>
    </r>
  </si>
  <si>
    <t xml:space="preserve">
SSA-Anteil 2020
</t>
  </si>
  <si>
    <t xml:space="preserve">Uri </t>
  </si>
  <si>
    <t>Vorsteher Amt für Soziales</t>
  </si>
  <si>
    <t xml:space="preserve">Christoph </t>
  </si>
  <si>
    <t>Schillig</t>
  </si>
  <si>
    <t>Soziales</t>
  </si>
  <si>
    <t>Gesundheits-, Sozial- und Umweltdirektion</t>
  </si>
  <si>
    <t>Klausenstrasse</t>
  </si>
  <si>
    <t>Altdorf</t>
  </si>
  <si>
    <t xml:space="preserve">041 875 2152 </t>
  </si>
  <si>
    <t>christoph.schillig@ur.ch</t>
  </si>
  <si>
    <t>www.ur.ch</t>
  </si>
  <si>
    <t>Sucht Schweiz</t>
  </si>
  <si>
    <t>Beratungsstelle kontakt uri, Altdorf</t>
  </si>
  <si>
    <t xml:space="preserve">Sucht Schweiz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</si>
</sst>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3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Wingdings"/>
      <charset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b/>
      <sz val="20"/>
      <color theme="1"/>
      <name val="Calibri"/>
      <family val="2"/>
      <scheme val="minor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0"/>
      <color theme="0" tint="-0.14999847407452621"/>
      <name val="Arial"/>
      <family val="2"/>
    </font>
    <font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43" fontId="29" fillId="0" borderId="0" applyFont="0" applyFill="0" applyBorder="0" applyAlignment="0" applyProtection="0"/>
  </cellStyleXfs>
  <cellXfs count="297">
    <xf numFmtId="0" fontId="0" fillId="0" borderId="0" xfId="0"/>
    <xf numFmtId="0" fontId="1" fillId="2" borderId="0" xfId="0" applyFont="1" applyFill="1"/>
    <xf numFmtId="0" fontId="4" fillId="2" borderId="0" xfId="0" applyFont="1" applyFill="1" applyAlignment="1">
      <alignment horizontal="center"/>
    </xf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8" fillId="2" borderId="0" xfId="0" applyFont="1" applyFill="1" applyAlignment="1"/>
    <xf numFmtId="0" fontId="8" fillId="2" borderId="0" xfId="0" applyFont="1" applyFill="1" applyAlignment="1">
      <alignment vertical="center" wrapText="1"/>
    </xf>
    <xf numFmtId="0" fontId="5" fillId="2" borderId="0" xfId="0" applyFont="1" applyFill="1"/>
    <xf numFmtId="0" fontId="13" fillId="0" borderId="0" xfId="0" applyFont="1" applyFill="1"/>
    <xf numFmtId="0" fontId="13" fillId="0" borderId="0" xfId="0" applyFont="1" applyFill="1" applyAlignment="1">
      <alignment horizontal="right"/>
    </xf>
    <xf numFmtId="3" fontId="13" fillId="0" borderId="0" xfId="0" applyNumberFormat="1" applyFont="1" applyFill="1"/>
    <xf numFmtId="0" fontId="13" fillId="0" borderId="7" xfId="0" applyFont="1" applyFill="1" applyBorder="1"/>
    <xf numFmtId="3" fontId="13" fillId="0" borderId="7" xfId="0" applyNumberFormat="1" applyFont="1" applyFill="1" applyBorder="1"/>
    <xf numFmtId="0" fontId="12" fillId="2" borderId="0" xfId="0" applyFont="1" applyFill="1" applyAlignment="1">
      <alignment horizontal="center" vertical="center"/>
    </xf>
    <xf numFmtId="0" fontId="5" fillId="2" borderId="0" xfId="0" applyFont="1" applyFill="1" applyBorder="1" applyAlignment="1"/>
    <xf numFmtId="0" fontId="6" fillId="2" borderId="0" xfId="0" applyFont="1" applyFill="1" applyAlignment="1"/>
    <xf numFmtId="0" fontId="8" fillId="2" borderId="0" xfId="0" applyFont="1" applyFill="1" applyBorder="1" applyAlignment="1"/>
    <xf numFmtId="0" fontId="1" fillId="2" borderId="0" xfId="0" applyFont="1" applyFill="1" applyBorder="1" applyAlignment="1"/>
    <xf numFmtId="0" fontId="0" fillId="2" borderId="0" xfId="0" applyFill="1" applyBorder="1" applyAlignment="1"/>
    <xf numFmtId="0" fontId="6" fillId="2" borderId="0" xfId="0" applyFont="1" applyFill="1" applyBorder="1" applyAlignment="1"/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 indent="5"/>
    </xf>
    <xf numFmtId="0" fontId="17" fillId="2" borderId="0" xfId="0" applyFont="1" applyFill="1" applyAlignment="1">
      <alignment horizontal="left" indent="5"/>
    </xf>
    <xf numFmtId="0" fontId="16" fillId="2" borderId="0" xfId="0" applyFont="1" applyFill="1" applyAlignment="1">
      <alignment horizontal="left" vertical="center"/>
    </xf>
    <xf numFmtId="0" fontId="13" fillId="0" borderId="0" xfId="0" applyFont="1" applyFill="1" applyAlignment="1">
      <alignment wrapText="1"/>
    </xf>
    <xf numFmtId="0" fontId="13" fillId="0" borderId="6" xfId="0" applyFont="1" applyFill="1" applyBorder="1" applyAlignment="1">
      <alignment wrapText="1"/>
    </xf>
    <xf numFmtId="3" fontId="13" fillId="0" borderId="6" xfId="0" applyNumberFormat="1" applyFont="1" applyFill="1" applyBorder="1"/>
    <xf numFmtId="0" fontId="13" fillId="0" borderId="6" xfId="0" applyFont="1" applyFill="1" applyBorder="1"/>
    <xf numFmtId="0" fontId="1" fillId="2" borderId="0" xfId="0" applyFont="1" applyFill="1" applyAlignment="1">
      <alignment horizontal="left" indent="2"/>
    </xf>
    <xf numFmtId="0" fontId="11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6" fillId="2" borderId="0" xfId="0" applyFont="1" applyFill="1" applyAlignment="1">
      <alignment horizontal="left"/>
    </xf>
    <xf numFmtId="164" fontId="1" fillId="2" borderId="0" xfId="0" applyNumberFormat="1" applyFont="1" applyFill="1"/>
    <xf numFmtId="0" fontId="1" fillId="2" borderId="0" xfId="0" applyFont="1" applyFill="1" applyBorder="1" applyProtection="1">
      <protection hidden="1"/>
    </xf>
    <xf numFmtId="0" fontId="8" fillId="2" borderId="9" xfId="0" applyFont="1" applyFill="1" applyBorder="1" applyProtection="1">
      <protection hidden="1"/>
    </xf>
    <xf numFmtId="0" fontId="8" fillId="2" borderId="12" xfId="0" applyFont="1" applyFill="1" applyBorder="1" applyProtection="1">
      <protection hidden="1"/>
    </xf>
    <xf numFmtId="0" fontId="1" fillId="2" borderId="0" xfId="0" applyFont="1" applyFill="1" applyBorder="1" applyAlignment="1" applyProtection="1">
      <alignment horizontal="right"/>
      <protection hidden="1"/>
    </xf>
    <xf numFmtId="0" fontId="1" fillId="2" borderId="0" xfId="0" applyFont="1" applyFill="1" applyBorder="1" applyAlignment="1" applyProtection="1">
      <protection hidden="1"/>
    </xf>
    <xf numFmtId="0" fontId="8" fillId="2" borderId="0" xfId="0" applyFont="1" applyFill="1" applyBorder="1" applyProtection="1">
      <protection hidden="1"/>
    </xf>
    <xf numFmtId="0" fontId="1" fillId="2" borderId="5" xfId="0" applyFont="1" applyFill="1" applyBorder="1" applyProtection="1">
      <protection hidden="1"/>
    </xf>
    <xf numFmtId="0" fontId="1" fillId="2" borderId="0" xfId="0" applyFont="1" applyFill="1" applyBorder="1" applyAlignment="1" applyProtection="1">
      <alignment wrapText="1"/>
      <protection locked="0"/>
    </xf>
    <xf numFmtId="0" fontId="0" fillId="8" borderId="12" xfId="0" applyFill="1" applyBorder="1" applyAlignment="1" applyProtection="1">
      <alignment wrapText="1"/>
      <protection hidden="1"/>
    </xf>
    <xf numFmtId="0" fontId="21" fillId="8" borderId="0" xfId="0" applyFont="1" applyFill="1" applyBorder="1" applyAlignment="1" applyProtection="1">
      <alignment horizontal="left" vertical="center" wrapText="1"/>
      <protection hidden="1"/>
    </xf>
    <xf numFmtId="0" fontId="0" fillId="8" borderId="12" xfId="0" applyFont="1" applyFill="1" applyBorder="1" applyAlignment="1" applyProtection="1">
      <alignment horizontal="left" wrapText="1"/>
      <protection hidden="1"/>
    </xf>
    <xf numFmtId="0" fontId="21" fillId="8" borderId="5" xfId="0" applyFont="1" applyFill="1" applyBorder="1" applyAlignment="1" applyProtection="1">
      <alignment horizontal="left" vertical="center" wrapText="1"/>
      <protection hidden="1"/>
    </xf>
    <xf numFmtId="0" fontId="22" fillId="2" borderId="0" xfId="0" applyFont="1" applyFill="1" applyBorder="1" applyAlignment="1" applyProtection="1">
      <alignment wrapText="1"/>
      <protection hidden="1"/>
    </xf>
    <xf numFmtId="0" fontId="1" fillId="2" borderId="10" xfId="0" applyFont="1" applyFill="1" applyBorder="1" applyProtection="1">
      <protection hidden="1"/>
    </xf>
    <xf numFmtId="0" fontId="0" fillId="0" borderId="15" xfId="0" applyBorder="1" applyAlignment="1" applyProtection="1">
      <protection locked="0"/>
    </xf>
    <xf numFmtId="0" fontId="1" fillId="0" borderId="1" xfId="0" applyFont="1" applyBorder="1" applyAlignment="1">
      <alignment horizontal="center" vertical="center"/>
    </xf>
    <xf numFmtId="165" fontId="1" fillId="2" borderId="0" xfId="0" applyNumberFormat="1" applyFont="1" applyFill="1"/>
    <xf numFmtId="0" fontId="1" fillId="2" borderId="0" xfId="0" applyNumberFormat="1" applyFont="1" applyFill="1"/>
    <xf numFmtId="0" fontId="24" fillId="2" borderId="0" xfId="0" applyFont="1" applyFill="1" applyAlignment="1">
      <alignment horizontal="left" vertical="center"/>
    </xf>
    <xf numFmtId="0" fontId="27" fillId="2" borderId="0" xfId="0" applyNumberFormat="1" applyFont="1" applyFill="1" applyBorder="1"/>
    <xf numFmtId="0" fontId="1" fillId="2" borderId="12" xfId="0" applyFont="1" applyFill="1" applyBorder="1"/>
    <xf numFmtId="0" fontId="1" fillId="2" borderId="17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2" xfId="0" applyFont="1" applyFill="1" applyBorder="1" applyAlignment="1"/>
    <xf numFmtId="0" fontId="2" fillId="2" borderId="0" xfId="0" applyFont="1" applyFill="1" applyBorder="1" applyAlignment="1">
      <alignment horizontal="right" vertical="center"/>
    </xf>
    <xf numFmtId="0" fontId="8" fillId="2" borderId="0" xfId="0" applyFont="1" applyFill="1" applyBorder="1" applyAlignment="1"/>
    <xf numFmtId="0" fontId="0" fillId="2" borderId="0" xfId="0" applyFill="1" applyBorder="1" applyAlignment="1">
      <alignment horizontal="left" vertical="center"/>
    </xf>
    <xf numFmtId="0" fontId="1" fillId="2" borderId="0" xfId="0" applyNumberFormat="1" applyFont="1" applyFill="1" applyBorder="1"/>
    <xf numFmtId="0" fontId="5" fillId="2" borderId="0" xfId="0" applyNumberFormat="1" applyFont="1" applyFill="1" applyBorder="1"/>
    <xf numFmtId="166" fontId="5" fillId="5" borderId="1" xfId="0" applyNumberFormat="1" applyFont="1" applyFill="1" applyBorder="1"/>
    <xf numFmtId="166" fontId="1" fillId="0" borderId="1" xfId="0" applyNumberFormat="1" applyFont="1" applyBorder="1"/>
    <xf numFmtId="166" fontId="1" fillId="2" borderId="0" xfId="0" applyNumberFormat="1" applyFont="1" applyFill="1"/>
    <xf numFmtId="166" fontId="5" fillId="2" borderId="0" xfId="0" applyNumberFormat="1" applyFont="1" applyFill="1"/>
    <xf numFmtId="166" fontId="3" fillId="0" borderId="1" xfId="0" applyNumberFormat="1" applyFont="1" applyBorder="1" applyAlignment="1">
      <alignment horizontal="right"/>
    </xf>
    <xf numFmtId="166" fontId="1" fillId="6" borderId="1" xfId="0" applyNumberFormat="1" applyFont="1" applyFill="1" applyBorder="1"/>
    <xf numFmtId="166" fontId="1" fillId="6" borderId="1" xfId="0" applyNumberFormat="1" applyFont="1" applyFill="1" applyBorder="1" applyAlignment="1"/>
    <xf numFmtId="166" fontId="5" fillId="5" borderId="1" xfId="0" applyNumberFormat="1" applyFont="1" applyFill="1" applyBorder="1" applyAlignment="1"/>
    <xf numFmtId="166" fontId="13" fillId="0" borderId="0" xfId="0" applyNumberFormat="1" applyFont="1" applyFill="1"/>
    <xf numFmtId="166" fontId="13" fillId="0" borderId="6" xfId="0" applyNumberFormat="1" applyFont="1" applyFill="1" applyBorder="1"/>
    <xf numFmtId="166" fontId="13" fillId="0" borderId="8" xfId="0" applyNumberFormat="1" applyFont="1" applyFill="1" applyBorder="1"/>
    <xf numFmtId="0" fontId="8" fillId="2" borderId="0" xfId="0" applyFont="1" applyFill="1" applyBorder="1" applyAlignment="1"/>
    <xf numFmtId="0" fontId="5" fillId="2" borderId="0" xfId="0" applyFont="1" applyFill="1" applyBorder="1" applyAlignment="1"/>
    <xf numFmtId="0" fontId="6" fillId="2" borderId="0" xfId="0" applyFont="1" applyFill="1" applyBorder="1" applyAlignment="1"/>
    <xf numFmtId="0" fontId="1" fillId="0" borderId="0" xfId="0" applyFont="1" applyBorder="1"/>
    <xf numFmtId="0" fontId="13" fillId="0" borderId="0" xfId="0" applyFont="1" applyFill="1" applyBorder="1"/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wrapText="1"/>
    </xf>
    <xf numFmtId="166" fontId="13" fillId="0" borderId="0" xfId="0" applyNumberFormat="1" applyFont="1" applyFill="1" applyBorder="1"/>
    <xf numFmtId="0" fontId="0" fillId="0" borderId="0" xfId="0" applyBorder="1"/>
    <xf numFmtId="0" fontId="1" fillId="0" borderId="0" xfId="0" applyFont="1" applyBorder="1" applyAlignment="1">
      <alignment wrapText="1"/>
    </xf>
    <xf numFmtId="166" fontId="1" fillId="0" borderId="0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166" fontId="1" fillId="6" borderId="1" xfId="0" applyNumberFormat="1" applyFont="1" applyFill="1" applyBorder="1" applyProtection="1">
      <protection locked="0"/>
    </xf>
    <xf numFmtId="166" fontId="5" fillId="5" borderId="1" xfId="0" applyNumberFormat="1" applyFont="1" applyFill="1" applyBorder="1" applyProtection="1"/>
    <xf numFmtId="166" fontId="1" fillId="6" borderId="1" xfId="0" applyNumberFormat="1" applyFont="1" applyFill="1" applyBorder="1" applyAlignment="1" applyProtection="1">
      <protection locked="0"/>
    </xf>
    <xf numFmtId="166" fontId="3" fillId="0" borderId="1" xfId="0" applyNumberFormat="1" applyFont="1" applyBorder="1" applyAlignment="1" applyProtection="1">
      <alignment horizontal="right"/>
      <protection locked="0"/>
    </xf>
    <xf numFmtId="166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2" borderId="5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0" xfId="0" applyFont="1" applyFill="1" applyBorder="1" applyAlignment="1" applyProtection="1">
      <protection locked="0"/>
    </xf>
    <xf numFmtId="0" fontId="0" fillId="8" borderId="12" xfId="0" applyFill="1" applyBorder="1" applyAlignment="1" applyProtection="1">
      <alignment wrapText="1"/>
      <protection locked="0"/>
    </xf>
    <xf numFmtId="0" fontId="21" fillId="8" borderId="0" xfId="0" applyFont="1" applyFill="1" applyBorder="1" applyAlignment="1" applyProtection="1">
      <alignment horizontal="left" vertical="center" wrapText="1"/>
      <protection locked="0"/>
    </xf>
    <xf numFmtId="0" fontId="0" fillId="8" borderId="12" xfId="0" applyFont="1" applyFill="1" applyBorder="1" applyAlignment="1" applyProtection="1">
      <alignment horizontal="left" wrapText="1"/>
      <protection locked="0"/>
    </xf>
    <xf numFmtId="0" fontId="21" fillId="8" borderId="5" xfId="0" applyFont="1" applyFill="1" applyBorder="1" applyAlignment="1" applyProtection="1">
      <alignment horizontal="left" vertical="center" wrapText="1"/>
      <protection locked="0"/>
    </xf>
    <xf numFmtId="0" fontId="22" fillId="2" borderId="0" xfId="0" applyFont="1" applyFill="1" applyBorder="1" applyAlignment="1" applyProtection="1">
      <alignment wrapText="1"/>
      <protection locked="0"/>
    </xf>
    <xf numFmtId="0" fontId="8" fillId="2" borderId="12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8" fillId="2" borderId="9" xfId="0" applyFont="1" applyFill="1" applyBorder="1" applyProtection="1">
      <protection locked="0"/>
    </xf>
    <xf numFmtId="0" fontId="8" fillId="2" borderId="0" xfId="0" applyFont="1" applyFill="1" applyBorder="1" applyProtection="1">
      <protection locked="0"/>
    </xf>
    <xf numFmtId="0" fontId="1" fillId="2" borderId="0" xfId="0" applyFont="1" applyFill="1" applyBorder="1" applyAlignment="1" applyProtection="1">
      <alignment horizontal="right"/>
      <protection locked="0"/>
    </xf>
    <xf numFmtId="0" fontId="5" fillId="2" borderId="0" xfId="0" applyFont="1" applyFill="1" applyBorder="1" applyAlignment="1"/>
    <xf numFmtId="0" fontId="6" fillId="2" borderId="0" xfId="0" applyFont="1" applyFill="1" applyBorder="1" applyAlignment="1"/>
    <xf numFmtId="0" fontId="8" fillId="2" borderId="0" xfId="0" applyFont="1" applyFill="1" applyBorder="1" applyAlignment="1"/>
    <xf numFmtId="0" fontId="3" fillId="2" borderId="0" xfId="0" applyFont="1" applyFill="1" applyBorder="1" applyAlignment="1"/>
    <xf numFmtId="1" fontId="1" fillId="9" borderId="0" xfId="0" applyNumberFormat="1" applyFont="1" applyFill="1" applyBorder="1" applyAlignment="1" applyProtection="1">
      <protection locked="0"/>
    </xf>
    <xf numFmtId="0" fontId="0" fillId="9" borderId="0" xfId="0" applyFill="1" applyBorder="1" applyAlignment="1" applyProtection="1">
      <protection locked="0"/>
    </xf>
    <xf numFmtId="0" fontId="28" fillId="2" borderId="0" xfId="0" applyFont="1" applyFill="1" applyBorder="1" applyAlignment="1"/>
    <xf numFmtId="0" fontId="1" fillId="9" borderId="0" xfId="0" applyFont="1" applyFill="1"/>
    <xf numFmtId="0" fontId="21" fillId="9" borderId="0" xfId="0" applyFont="1" applyFill="1" applyBorder="1" applyAlignment="1" applyProtection="1">
      <alignment horizontal="left" vertical="center" wrapText="1"/>
      <protection locked="0"/>
    </xf>
    <xf numFmtId="0" fontId="25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left"/>
    </xf>
    <xf numFmtId="0" fontId="5" fillId="2" borderId="0" xfId="0" applyFont="1" applyFill="1" applyBorder="1" applyAlignment="1"/>
    <xf numFmtId="0" fontId="8" fillId="2" borderId="0" xfId="0" applyFont="1" applyFill="1" applyBorder="1" applyAlignment="1"/>
    <xf numFmtId="0" fontId="6" fillId="2" borderId="0" xfId="0" applyFont="1" applyFill="1" applyBorder="1" applyAlignment="1"/>
    <xf numFmtId="0" fontId="5" fillId="5" borderId="3" xfId="0" applyFont="1" applyFill="1" applyBorder="1" applyAlignment="1">
      <alignment horizontal="left" indent="2"/>
    </xf>
    <xf numFmtId="0" fontId="5" fillId="5" borderId="4" xfId="0" applyFont="1" applyFill="1" applyBorder="1" applyAlignment="1">
      <alignment horizontal="left" indent="2"/>
    </xf>
    <xf numFmtId="0" fontId="5" fillId="5" borderId="2" xfId="0" applyFont="1" applyFill="1" applyBorder="1" applyAlignment="1">
      <alignment horizontal="left" indent="2"/>
    </xf>
    <xf numFmtId="0" fontId="0" fillId="9" borderId="12" xfId="0" applyFont="1" applyFill="1" applyBorder="1" applyAlignment="1" applyProtection="1">
      <alignment horizontal="left" wrapText="1"/>
      <protection hidden="1"/>
    </xf>
    <xf numFmtId="0" fontId="21" fillId="8" borderId="19" xfId="0" applyFont="1" applyFill="1" applyBorder="1" applyAlignment="1" applyProtection="1">
      <alignment horizontal="left" vertical="center" wrapText="1"/>
      <protection hidden="1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/>
    <xf numFmtId="0" fontId="8" fillId="2" borderId="0" xfId="0" applyFont="1" applyFill="1" applyBorder="1" applyAlignment="1"/>
    <xf numFmtId="0" fontId="8" fillId="2" borderId="0" xfId="0" applyFont="1" applyFill="1" applyBorder="1" applyAlignment="1"/>
    <xf numFmtId="166" fontId="1" fillId="6" borderId="1" xfId="0" applyNumberFormat="1" applyFont="1" applyFill="1" applyBorder="1" applyAlignment="1" applyProtection="1"/>
    <xf numFmtId="1" fontId="1" fillId="6" borderId="13" xfId="0" applyNumberFormat="1" applyFont="1" applyFill="1" applyBorder="1" applyAlignment="1" applyProtection="1"/>
    <xf numFmtId="0" fontId="1" fillId="0" borderId="0" xfId="0" applyFont="1" applyFill="1"/>
    <xf numFmtId="166" fontId="1" fillId="0" borderId="0" xfId="0" applyNumberFormat="1" applyFont="1"/>
    <xf numFmtId="166" fontId="1" fillId="6" borderId="1" xfId="1" applyNumberFormat="1" applyFont="1" applyFill="1" applyBorder="1" applyAlignment="1" applyProtection="1">
      <protection locked="0"/>
    </xf>
    <xf numFmtId="0" fontId="3" fillId="0" borderId="0" xfId="0" applyFont="1" applyFill="1"/>
    <xf numFmtId="0" fontId="3" fillId="0" borderId="6" xfId="0" applyFont="1" applyFill="1" applyBorder="1"/>
    <xf numFmtId="0" fontId="0" fillId="9" borderId="12" xfId="0" applyFont="1" applyFill="1" applyBorder="1" applyAlignment="1" applyProtection="1">
      <alignment horizontal="left" wrapText="1"/>
      <protection locked="0"/>
    </xf>
    <xf numFmtId="166" fontId="1" fillId="9" borderId="0" xfId="1" applyNumberFormat="1" applyFont="1" applyFill="1" applyBorder="1" applyAlignment="1" applyProtection="1">
      <protection locked="0"/>
    </xf>
    <xf numFmtId="0" fontId="1" fillId="9" borderId="0" xfId="0" applyFont="1" applyFill="1" applyBorder="1"/>
    <xf numFmtId="166" fontId="5" fillId="9" borderId="0" xfId="0" applyNumberFormat="1" applyFont="1" applyFill="1" applyBorder="1" applyAlignment="1" applyProtection="1"/>
    <xf numFmtId="0" fontId="5" fillId="9" borderId="0" xfId="0" applyFont="1" applyFill="1" applyBorder="1" applyAlignment="1">
      <alignment horizontal="left" indent="2"/>
    </xf>
    <xf numFmtId="166" fontId="5" fillId="10" borderId="1" xfId="1" applyNumberFormat="1" applyFont="1" applyFill="1" applyBorder="1" applyAlignment="1" applyProtection="1"/>
    <xf numFmtId="166" fontId="1" fillId="9" borderId="0" xfId="0" applyNumberFormat="1" applyFont="1" applyFill="1" applyBorder="1" applyAlignment="1"/>
    <xf numFmtId="0" fontId="5" fillId="9" borderId="0" xfId="0" applyFont="1" applyFill="1" applyBorder="1" applyAlignment="1"/>
    <xf numFmtId="166" fontId="5" fillId="9" borderId="0" xfId="0" applyNumberFormat="1" applyFont="1" applyFill="1" applyBorder="1" applyAlignment="1"/>
    <xf numFmtId="166" fontId="5" fillId="11" borderId="1" xfId="0" applyNumberFormat="1" applyFont="1" applyFill="1" applyBorder="1"/>
    <xf numFmtId="0" fontId="1" fillId="2" borderId="0" xfId="0" applyFont="1" applyFill="1" applyAlignment="1">
      <alignment horizontal="left" vertical="center" wrapText="1"/>
    </xf>
    <xf numFmtId="0" fontId="1" fillId="0" borderId="3" xfId="0" applyFont="1" applyBorder="1" applyAlignment="1" applyProtection="1">
      <alignment horizontal="left" indent="2"/>
      <protection locked="0"/>
    </xf>
    <xf numFmtId="0" fontId="8" fillId="0" borderId="4" xfId="0" applyFont="1" applyBorder="1" applyAlignment="1" applyProtection="1">
      <alignment horizontal="left" indent="2"/>
      <protection locked="0"/>
    </xf>
    <xf numFmtId="0" fontId="8" fillId="0" borderId="2" xfId="0" applyFont="1" applyBorder="1" applyAlignment="1" applyProtection="1">
      <alignment horizontal="left" indent="2"/>
      <protection locked="0"/>
    </xf>
    <xf numFmtId="166" fontId="1" fillId="6" borderId="13" xfId="0" applyNumberFormat="1" applyFont="1" applyFill="1" applyBorder="1" applyAlignment="1" applyProtection="1">
      <alignment horizontal="right"/>
      <protection locked="0"/>
    </xf>
    <xf numFmtId="166" fontId="1" fillId="6" borderId="15" xfId="0" applyNumberFormat="1" applyFont="1" applyFill="1" applyBorder="1" applyAlignment="1" applyProtection="1">
      <alignment horizontal="right"/>
      <protection locked="0"/>
    </xf>
    <xf numFmtId="0" fontId="3" fillId="6" borderId="13" xfId="0" applyFont="1" applyFill="1" applyBorder="1" applyAlignment="1" applyProtection="1">
      <alignment wrapText="1"/>
      <protection locked="0"/>
    </xf>
    <xf numFmtId="0" fontId="8" fillId="0" borderId="14" xfId="0" applyFont="1" applyBorder="1" applyAlignment="1" applyProtection="1">
      <alignment wrapText="1"/>
      <protection locked="0"/>
    </xf>
    <xf numFmtId="0" fontId="8" fillId="0" borderId="15" xfId="0" applyFont="1" applyBorder="1" applyAlignment="1" applyProtection="1">
      <alignment wrapText="1"/>
      <protection locked="0"/>
    </xf>
    <xf numFmtId="0" fontId="1" fillId="8" borderId="5" xfId="0" applyFont="1" applyFill="1" applyBorder="1" applyAlignment="1" applyProtection="1">
      <alignment horizontal="left" vertical="center" wrapText="1"/>
      <protection locked="0"/>
    </xf>
    <xf numFmtId="0" fontId="1" fillId="8" borderId="0" xfId="0" applyFont="1" applyFill="1" applyBorder="1" applyAlignment="1" applyProtection="1">
      <alignment horizontal="left" vertical="center" wrapText="1"/>
      <protection locked="0"/>
    </xf>
    <xf numFmtId="0" fontId="1" fillId="8" borderId="11" xfId="0" applyFont="1" applyFill="1" applyBorder="1" applyAlignment="1" applyProtection="1">
      <alignment horizontal="left" vertical="center" wrapText="1"/>
      <protection locked="0"/>
    </xf>
    <xf numFmtId="0" fontId="1" fillId="8" borderId="6" xfId="0" applyFont="1" applyFill="1" applyBorder="1" applyAlignment="1" applyProtection="1">
      <alignment horizontal="left" vertical="center" wrapText="1"/>
      <protection locked="0"/>
    </xf>
    <xf numFmtId="0" fontId="5" fillId="5" borderId="1" xfId="0" applyFont="1" applyFill="1" applyBorder="1" applyAlignment="1">
      <alignment horizontal="left" indent="2"/>
    </xf>
    <xf numFmtId="0" fontId="0" fillId="0" borderId="1" xfId="0" applyBorder="1" applyAlignment="1">
      <alignment horizontal="left" indent="2"/>
    </xf>
    <xf numFmtId="0" fontId="6" fillId="5" borderId="1" xfId="0" applyFont="1" applyFill="1" applyBorder="1" applyAlignment="1">
      <alignment horizontal="left" indent="2"/>
    </xf>
    <xf numFmtId="0" fontId="5" fillId="9" borderId="0" xfId="0" applyFont="1" applyFill="1" applyBorder="1" applyAlignment="1">
      <alignment horizontal="left" indent="2"/>
    </xf>
    <xf numFmtId="0" fontId="6" fillId="9" borderId="0" xfId="0" applyFont="1" applyFill="1" applyBorder="1" applyAlignment="1">
      <alignment horizontal="left" indent="2"/>
    </xf>
    <xf numFmtId="0" fontId="0" fillId="9" borderId="0" xfId="0" applyFill="1" applyBorder="1" applyAlignment="1">
      <alignment horizontal="left" indent="2"/>
    </xf>
    <xf numFmtId="0" fontId="1" fillId="6" borderId="13" xfId="0" applyNumberFormat="1" applyFont="1" applyFill="1" applyBorder="1" applyAlignment="1" applyProtection="1">
      <alignment horizontal="center"/>
      <protection locked="0"/>
    </xf>
    <xf numFmtId="0" fontId="1" fillId="6" borderId="15" xfId="0" applyNumberFormat="1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/>
    <xf numFmtId="0" fontId="0" fillId="0" borderId="1" xfId="0" applyBorder="1" applyAlignment="1"/>
    <xf numFmtId="0" fontId="20" fillId="3" borderId="1" xfId="0" applyFont="1" applyFill="1" applyBorder="1" applyAlignment="1" applyProtection="1">
      <alignment horizontal="left" wrapText="1" indent="1"/>
      <protection hidden="1"/>
    </xf>
    <xf numFmtId="0" fontId="21" fillId="3" borderId="1" xfId="0" applyFont="1" applyFill="1" applyBorder="1" applyAlignment="1" applyProtection="1">
      <alignment horizontal="left" wrapText="1" indent="1"/>
      <protection hidden="1"/>
    </xf>
    <xf numFmtId="49" fontId="20" fillId="6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6" borderId="1" xfId="0" applyNumberForma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>
      <alignment horizontal="left" indent="2"/>
    </xf>
    <xf numFmtId="0" fontId="0" fillId="2" borderId="0" xfId="0" applyFill="1" applyBorder="1" applyAlignment="1">
      <alignment horizontal="left" indent="2"/>
    </xf>
    <xf numFmtId="0" fontId="1" fillId="2" borderId="0" xfId="0" applyNumberFormat="1" applyFont="1" applyFill="1" applyBorder="1" applyAlignment="1"/>
    <xf numFmtId="0" fontId="4" fillId="5" borderId="1" xfId="0" applyFont="1" applyFill="1" applyBorder="1" applyAlignment="1">
      <alignment horizontal="left" indent="2"/>
    </xf>
    <xf numFmtId="0" fontId="1" fillId="5" borderId="1" xfId="0" applyFont="1" applyFill="1" applyBorder="1" applyAlignment="1">
      <alignment horizontal="left" indent="2"/>
    </xf>
    <xf numFmtId="0" fontId="1" fillId="5" borderId="1" xfId="0" applyFont="1" applyFill="1" applyBorder="1" applyAlignment="1"/>
    <xf numFmtId="0" fontId="0" fillId="4" borderId="1" xfId="0" applyFill="1" applyBorder="1" applyAlignment="1">
      <alignment horizontal="left" vertical="center"/>
    </xf>
    <xf numFmtId="0" fontId="0" fillId="5" borderId="1" xfId="0" applyFill="1" applyBorder="1" applyAlignment="1"/>
    <xf numFmtId="0" fontId="18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3" borderId="1" xfId="0" applyFont="1" applyFill="1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  <xf numFmtId="0" fontId="20" fillId="3" borderId="10" xfId="0" applyFont="1" applyFill="1" applyBorder="1" applyAlignment="1" applyProtection="1">
      <alignment horizontal="left" vertical="center" wrapText="1"/>
      <protection hidden="1"/>
    </xf>
    <xf numFmtId="0" fontId="20" fillId="3" borderId="18" xfId="0" applyFont="1" applyFill="1" applyBorder="1" applyAlignment="1" applyProtection="1">
      <alignment horizontal="left" vertical="center" wrapText="1"/>
      <protection hidden="1"/>
    </xf>
    <xf numFmtId="0" fontId="20" fillId="3" borderId="9" xfId="0" applyFont="1" applyFill="1" applyBorder="1" applyAlignment="1" applyProtection="1">
      <alignment horizontal="left" vertical="center" wrapText="1"/>
      <protection hidden="1"/>
    </xf>
    <xf numFmtId="0" fontId="20" fillId="3" borderId="5" xfId="0" applyFont="1" applyFill="1" applyBorder="1" applyAlignment="1" applyProtection="1">
      <alignment horizontal="left" vertical="center" wrapText="1"/>
      <protection hidden="1"/>
    </xf>
    <xf numFmtId="0" fontId="20" fillId="3" borderId="0" xfId="0" applyFont="1" applyFill="1" applyBorder="1" applyAlignment="1" applyProtection="1">
      <alignment horizontal="left" vertical="center" wrapText="1"/>
      <protection hidden="1"/>
    </xf>
    <xf numFmtId="0" fontId="20" fillId="3" borderId="12" xfId="0" applyFont="1" applyFill="1" applyBorder="1" applyAlignment="1" applyProtection="1">
      <alignment horizontal="left" vertical="center" wrapText="1"/>
      <protection hidden="1"/>
    </xf>
    <xf numFmtId="0" fontId="20" fillId="3" borderId="11" xfId="0" applyFont="1" applyFill="1" applyBorder="1" applyAlignment="1" applyProtection="1">
      <alignment horizontal="left" vertical="center" wrapText="1"/>
      <protection hidden="1"/>
    </xf>
    <xf numFmtId="0" fontId="20" fillId="3" borderId="6" xfId="0" applyFont="1" applyFill="1" applyBorder="1" applyAlignment="1" applyProtection="1">
      <alignment horizontal="left" vertical="center" wrapText="1"/>
      <protection hidden="1"/>
    </xf>
    <xf numFmtId="0" fontId="20" fillId="3" borderId="17" xfId="0" applyFont="1" applyFill="1" applyBorder="1" applyAlignment="1" applyProtection="1">
      <alignment horizontal="left" vertical="center" wrapText="1"/>
      <protection hidden="1"/>
    </xf>
    <xf numFmtId="0" fontId="1" fillId="2" borderId="18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left" wrapText="1"/>
      <protection locked="0"/>
    </xf>
    <xf numFmtId="0" fontId="3" fillId="2" borderId="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0" fontId="8" fillId="2" borderId="16" xfId="0" applyFont="1" applyFill="1" applyBorder="1" applyAlignment="1" applyProtection="1">
      <alignment wrapText="1"/>
      <protection locked="0"/>
    </xf>
    <xf numFmtId="0" fontId="18" fillId="5" borderId="3" xfId="0" applyFont="1" applyFill="1" applyBorder="1" applyAlignment="1" applyProtection="1">
      <alignment horizontal="center" vertical="center"/>
      <protection hidden="1"/>
    </xf>
    <xf numFmtId="0" fontId="19" fillId="5" borderId="4" xfId="0" applyFont="1" applyFill="1" applyBorder="1" applyAlignment="1" applyProtection="1">
      <alignment horizontal="center" vertical="center"/>
      <protection hidden="1"/>
    </xf>
    <xf numFmtId="0" fontId="0" fillId="5" borderId="2" xfId="0" applyFill="1" applyBorder="1" applyAlignment="1" applyProtection="1">
      <protection hidden="1"/>
    </xf>
    <xf numFmtId="0" fontId="20" fillId="3" borderId="1" xfId="0" applyFont="1" applyFill="1" applyBorder="1" applyAlignment="1" applyProtection="1">
      <alignment horizontal="left" vertical="center" wrapText="1" indent="1"/>
      <protection hidden="1"/>
    </xf>
    <xf numFmtId="0" fontId="21" fillId="3" borderId="1" xfId="0" applyFont="1" applyFill="1" applyBorder="1" applyAlignment="1" applyProtection="1">
      <alignment horizontal="left" vertical="center" wrapText="1" indent="1"/>
      <protection hidden="1"/>
    </xf>
    <xf numFmtId="0" fontId="0" fillId="0" borderId="1" xfId="0" applyFont="1" applyBorder="1" applyAlignment="1" applyProtection="1">
      <alignment horizontal="left" wrapText="1" indent="1"/>
      <protection hidden="1"/>
    </xf>
    <xf numFmtId="0" fontId="4" fillId="5" borderId="3" xfId="0" applyFont="1" applyFill="1" applyBorder="1" applyAlignment="1">
      <alignment horizontal="left" vertical="center" indent="2"/>
    </xf>
    <xf numFmtId="0" fontId="5" fillId="5" borderId="4" xfId="0" applyFont="1" applyFill="1" applyBorder="1" applyAlignment="1">
      <alignment horizontal="left" vertical="center" indent="2"/>
    </xf>
    <xf numFmtId="0" fontId="5" fillId="5" borderId="2" xfId="0" applyFont="1" applyFill="1" applyBorder="1" applyAlignment="1">
      <alignment horizontal="left" vertical="center" indent="2"/>
    </xf>
    <xf numFmtId="0" fontId="3" fillId="2" borderId="0" xfId="0" applyFont="1" applyFill="1" applyBorder="1" applyAlignment="1" applyProtection="1">
      <alignment wrapText="1"/>
      <protection locked="0"/>
    </xf>
    <xf numFmtId="0" fontId="8" fillId="2" borderId="0" xfId="0" applyFont="1" applyFill="1" applyBorder="1" applyAlignment="1" applyProtection="1">
      <alignment wrapText="1"/>
      <protection locked="0"/>
    </xf>
    <xf numFmtId="0" fontId="25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left"/>
    </xf>
    <xf numFmtId="0" fontId="5" fillId="2" borderId="0" xfId="0" applyFont="1" applyFill="1" applyBorder="1" applyAlignment="1"/>
    <xf numFmtId="0" fontId="3" fillId="2" borderId="0" xfId="0" applyFont="1" applyFill="1" applyBorder="1" applyAlignment="1">
      <alignment horizontal="left" wrapText="1"/>
    </xf>
    <xf numFmtId="0" fontId="3" fillId="6" borderId="0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6" borderId="0" xfId="0" quotePrefix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4" fillId="4" borderId="0" xfId="0" applyFont="1" applyFill="1" applyAlignment="1">
      <alignment horizontal="center" vertical="center"/>
    </xf>
    <xf numFmtId="0" fontId="0" fillId="0" borderId="0" xfId="0" applyAlignment="1"/>
    <xf numFmtId="0" fontId="1" fillId="6" borderId="0" xfId="0" applyFont="1" applyFill="1" applyBorder="1" applyAlignment="1" applyProtection="1">
      <alignment horizontal="left" vertical="top" wrapText="1"/>
      <protection locked="0"/>
    </xf>
    <xf numFmtId="0" fontId="8" fillId="2" borderId="0" xfId="0" applyFont="1" applyFill="1" applyBorder="1" applyAlignment="1"/>
    <xf numFmtId="0" fontId="18" fillId="5" borderId="4" xfId="0" applyFont="1" applyFill="1" applyBorder="1" applyAlignment="1" applyProtection="1">
      <alignment horizontal="center" vertical="center"/>
      <protection hidden="1"/>
    </xf>
    <xf numFmtId="0" fontId="18" fillId="5" borderId="2" xfId="0" applyFont="1" applyFill="1" applyBorder="1" applyAlignment="1" applyProtection="1">
      <alignment horizontal="center" vertical="center"/>
      <protection hidden="1"/>
    </xf>
    <xf numFmtId="0" fontId="1" fillId="7" borderId="3" xfId="0" applyFont="1" applyFill="1" applyBorder="1" applyAlignment="1"/>
    <xf numFmtId="0" fontId="1" fillId="7" borderId="4" xfId="0" applyFont="1" applyFill="1" applyBorder="1" applyAlignment="1"/>
    <xf numFmtId="0" fontId="1" fillId="7" borderId="2" xfId="0" applyFont="1" applyFill="1" applyBorder="1" applyAlignment="1"/>
    <xf numFmtId="0" fontId="20" fillId="3" borderId="10" xfId="0" applyFont="1" applyFill="1" applyBorder="1" applyAlignment="1" applyProtection="1">
      <alignment horizontal="left" vertical="center" wrapText="1" indent="1"/>
      <protection hidden="1"/>
    </xf>
    <xf numFmtId="0" fontId="20" fillId="3" borderId="18" xfId="0" applyFont="1" applyFill="1" applyBorder="1" applyAlignment="1" applyProtection="1">
      <alignment horizontal="left" vertical="center" wrapText="1" indent="1"/>
      <protection hidden="1"/>
    </xf>
    <xf numFmtId="0" fontId="20" fillId="3" borderId="9" xfId="0" applyFont="1" applyFill="1" applyBorder="1" applyAlignment="1" applyProtection="1">
      <alignment horizontal="left" vertical="center" wrapText="1" indent="1"/>
      <protection hidden="1"/>
    </xf>
    <xf numFmtId="0" fontId="20" fillId="3" borderId="11" xfId="0" applyFont="1" applyFill="1" applyBorder="1" applyAlignment="1" applyProtection="1">
      <alignment horizontal="left" vertical="center" wrapText="1" indent="1"/>
      <protection hidden="1"/>
    </xf>
    <xf numFmtId="0" fontId="20" fillId="3" borderId="6" xfId="0" applyFont="1" applyFill="1" applyBorder="1" applyAlignment="1" applyProtection="1">
      <alignment horizontal="left" vertical="center" wrapText="1" indent="1"/>
      <protection hidden="1"/>
    </xf>
    <xf numFmtId="0" fontId="20" fillId="3" borderId="17" xfId="0" applyFont="1" applyFill="1" applyBorder="1" applyAlignment="1" applyProtection="1">
      <alignment horizontal="left" vertical="center" wrapText="1" indent="1"/>
      <protection hidden="1"/>
    </xf>
    <xf numFmtId="0" fontId="8" fillId="2" borderId="0" xfId="0" applyFont="1" applyFill="1" applyBorder="1" applyAlignment="1">
      <alignment wrapText="1"/>
    </xf>
    <xf numFmtId="0" fontId="3" fillId="6" borderId="13" xfId="0" applyFont="1" applyFill="1" applyBorder="1" applyAlignment="1" applyProtection="1">
      <alignment wrapText="1"/>
    </xf>
    <xf numFmtId="0" fontId="3" fillId="6" borderId="14" xfId="0" applyFont="1" applyFill="1" applyBorder="1" applyAlignment="1" applyProtection="1">
      <alignment wrapText="1"/>
    </xf>
    <xf numFmtId="0" fontId="3" fillId="6" borderId="15" xfId="0" applyFont="1" applyFill="1" applyBorder="1" applyAlignment="1" applyProtection="1">
      <alignment wrapText="1"/>
    </xf>
    <xf numFmtId="0" fontId="1" fillId="5" borderId="3" xfId="0" applyFont="1" applyFill="1" applyBorder="1" applyAlignment="1"/>
    <xf numFmtId="0" fontId="1" fillId="5" borderId="4" xfId="0" applyFont="1" applyFill="1" applyBorder="1" applyAlignment="1"/>
    <xf numFmtId="0" fontId="1" fillId="5" borderId="2" xfId="0" applyFont="1" applyFill="1" applyBorder="1" applyAlignment="1"/>
    <xf numFmtId="0" fontId="20" fillId="3" borderId="3" xfId="0" applyFont="1" applyFill="1" applyBorder="1" applyAlignment="1" applyProtection="1">
      <alignment horizontal="left" wrapText="1" indent="1"/>
      <protection hidden="1"/>
    </xf>
    <xf numFmtId="0" fontId="20" fillId="3" borderId="4" xfId="0" applyFont="1" applyFill="1" applyBorder="1" applyAlignment="1" applyProtection="1">
      <alignment horizontal="left" wrapText="1" indent="1"/>
      <protection hidden="1"/>
    </xf>
    <xf numFmtId="0" fontId="20" fillId="3" borderId="2" xfId="0" applyFont="1" applyFill="1" applyBorder="1" applyAlignment="1" applyProtection="1">
      <alignment horizontal="left" wrapText="1" indent="1"/>
      <protection hidden="1"/>
    </xf>
    <xf numFmtId="49" fontId="20" fillId="6" borderId="10" xfId="0" applyNumberFormat="1" applyFont="1" applyFill="1" applyBorder="1" applyAlignment="1" applyProtection="1">
      <alignment horizontal="left" vertical="center" wrapText="1"/>
      <protection hidden="1"/>
    </xf>
    <xf numFmtId="49" fontId="20" fillId="6" borderId="18" xfId="0" applyNumberFormat="1" applyFont="1" applyFill="1" applyBorder="1" applyAlignment="1" applyProtection="1">
      <alignment horizontal="left" vertical="center" wrapText="1"/>
      <protection hidden="1"/>
    </xf>
    <xf numFmtId="49" fontId="20" fillId="6" borderId="9" xfId="0" applyNumberFormat="1" applyFont="1" applyFill="1" applyBorder="1" applyAlignment="1" applyProtection="1">
      <alignment horizontal="left" vertical="center" wrapText="1"/>
      <protection hidden="1"/>
    </xf>
    <xf numFmtId="49" fontId="20" fillId="6" borderId="11" xfId="0" applyNumberFormat="1" applyFont="1" applyFill="1" applyBorder="1" applyAlignment="1" applyProtection="1">
      <alignment horizontal="left" vertical="center" wrapText="1"/>
      <protection hidden="1"/>
    </xf>
    <xf numFmtId="49" fontId="20" fillId="6" borderId="6" xfId="0" applyNumberFormat="1" applyFont="1" applyFill="1" applyBorder="1" applyAlignment="1" applyProtection="1">
      <alignment horizontal="left" vertical="center" wrapText="1"/>
      <protection hidden="1"/>
    </xf>
    <xf numFmtId="49" fontId="20" fillId="6" borderId="17" xfId="0" applyNumberFormat="1" applyFont="1" applyFill="1" applyBorder="1" applyAlignment="1" applyProtection="1">
      <alignment horizontal="left" vertical="center" wrapText="1"/>
      <protection hidden="1"/>
    </xf>
    <xf numFmtId="166" fontId="1" fillId="6" borderId="13" xfId="0" applyNumberFormat="1" applyFont="1" applyFill="1" applyBorder="1" applyAlignment="1" applyProtection="1">
      <alignment horizontal="center"/>
    </xf>
    <xf numFmtId="166" fontId="1" fillId="6" borderId="15" xfId="0" applyNumberFormat="1" applyFont="1" applyFill="1" applyBorder="1" applyAlignment="1" applyProtection="1">
      <alignment horizontal="center"/>
    </xf>
    <xf numFmtId="0" fontId="1" fillId="2" borderId="18" xfId="0" applyFont="1" applyFill="1" applyBorder="1" applyAlignment="1" applyProtection="1">
      <alignment horizontal="left" wrapText="1"/>
      <protection hidden="1"/>
    </xf>
    <xf numFmtId="0" fontId="1" fillId="2" borderId="0" xfId="0" applyFont="1" applyFill="1" applyBorder="1" applyAlignment="1" applyProtection="1">
      <alignment horizontal="left" wrapText="1"/>
      <protection hidden="1"/>
    </xf>
    <xf numFmtId="0" fontId="6" fillId="2" borderId="0" xfId="0" applyFont="1" applyFill="1" applyBorder="1" applyAlignment="1"/>
    <xf numFmtId="0" fontId="3" fillId="9" borderId="0" xfId="0" applyFont="1" applyFill="1" applyBorder="1" applyAlignment="1" applyProtection="1">
      <alignment wrapText="1"/>
      <protection locked="0"/>
    </xf>
    <xf numFmtId="0" fontId="1" fillId="9" borderId="0" xfId="0" applyFont="1" applyFill="1" applyBorder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1" fillId="3" borderId="10" xfId="0" applyFont="1" applyFill="1" applyBorder="1" applyAlignment="1">
      <alignment horizontal="left" vertical="center" wrapText="1" indent="1"/>
    </xf>
    <xf numFmtId="0" fontId="1" fillId="3" borderId="18" xfId="0" applyFont="1" applyFill="1" applyBorder="1" applyAlignment="1">
      <alignment horizontal="left" vertical="center" wrapText="1" indent="1"/>
    </xf>
    <xf numFmtId="0" fontId="1" fillId="3" borderId="9" xfId="0" applyFont="1" applyFill="1" applyBorder="1" applyAlignment="1">
      <alignment horizontal="left" vertical="center" wrapText="1" indent="1"/>
    </xf>
    <xf numFmtId="0" fontId="1" fillId="3" borderId="5" xfId="0" applyFont="1" applyFill="1" applyBorder="1" applyAlignment="1">
      <alignment horizontal="left" vertical="center" wrapText="1" indent="1"/>
    </xf>
    <xf numFmtId="0" fontId="1" fillId="3" borderId="0" xfId="0" applyFont="1" applyFill="1" applyBorder="1" applyAlignment="1">
      <alignment horizontal="left" vertical="center" wrapText="1" indent="1"/>
    </xf>
    <xf numFmtId="0" fontId="1" fillId="3" borderId="12" xfId="0" applyFont="1" applyFill="1" applyBorder="1" applyAlignment="1">
      <alignment horizontal="left" vertical="center" wrapText="1" indent="1"/>
    </xf>
    <xf numFmtId="0" fontId="1" fillId="3" borderId="11" xfId="0" applyFont="1" applyFill="1" applyBorder="1" applyAlignment="1">
      <alignment horizontal="left" vertical="center" wrapText="1" indent="1"/>
    </xf>
    <xf numFmtId="0" fontId="1" fillId="3" borderId="6" xfId="0" applyFont="1" applyFill="1" applyBorder="1" applyAlignment="1">
      <alignment horizontal="left" vertical="center" wrapText="1" indent="1"/>
    </xf>
    <xf numFmtId="0" fontId="1" fillId="3" borderId="17" xfId="0" applyFont="1" applyFill="1" applyBorder="1" applyAlignment="1">
      <alignment horizontal="left" vertical="center" wrapText="1" indent="1"/>
    </xf>
    <xf numFmtId="0" fontId="0" fillId="4" borderId="3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1" fillId="0" borderId="3" xfId="0" applyFont="1" applyBorder="1" applyAlignment="1">
      <alignment horizontal="left" indent="2"/>
    </xf>
    <xf numFmtId="0" fontId="8" fillId="0" borderId="4" xfId="0" applyFont="1" applyBorder="1" applyAlignment="1">
      <alignment horizontal="left" indent="2"/>
    </xf>
    <xf numFmtId="0" fontId="8" fillId="0" borderId="2" xfId="0" applyFont="1" applyBorder="1" applyAlignment="1">
      <alignment horizontal="left" indent="2"/>
    </xf>
    <xf numFmtId="0" fontId="18" fillId="4" borderId="10" xfId="0" applyFont="1" applyFill="1" applyBorder="1" applyAlignment="1">
      <alignment horizontal="center" vertical="center"/>
    </xf>
    <xf numFmtId="0" fontId="18" fillId="4" borderId="18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17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6" borderId="0" xfId="0" quotePrefix="1" applyFont="1" applyFill="1" applyBorder="1" applyAlignment="1">
      <alignment horizontal="left" vertical="center"/>
    </xf>
    <xf numFmtId="0" fontId="1" fillId="6" borderId="0" xfId="0" applyFont="1" applyFill="1" applyBorder="1" applyAlignment="1">
      <alignment horizontal="left" vertical="top" wrapText="1"/>
    </xf>
    <xf numFmtId="0" fontId="0" fillId="0" borderId="0" xfId="0"/>
    <xf numFmtId="0" fontId="1" fillId="8" borderId="5" xfId="0" applyFont="1" applyFill="1" applyBorder="1" applyAlignment="1" applyProtection="1">
      <alignment horizontal="left" vertical="center" wrapText="1"/>
      <protection hidden="1"/>
    </xf>
    <xf numFmtId="0" fontId="1" fillId="8" borderId="0" xfId="0" applyFont="1" applyFill="1" applyBorder="1" applyAlignment="1" applyProtection="1">
      <alignment horizontal="left" vertical="center" wrapText="1"/>
      <protection hidden="1"/>
    </xf>
    <xf numFmtId="0" fontId="1" fillId="8" borderId="11" xfId="0" applyFont="1" applyFill="1" applyBorder="1" applyAlignment="1" applyProtection="1">
      <alignment horizontal="left" vertical="center" wrapText="1"/>
      <protection hidden="1"/>
    </xf>
    <xf numFmtId="0" fontId="1" fillId="8" borderId="6" xfId="0" applyFont="1" applyFill="1" applyBorder="1" applyAlignment="1" applyProtection="1">
      <alignment horizontal="left" vertical="center" wrapText="1"/>
      <protection hidden="1"/>
    </xf>
    <xf numFmtId="0" fontId="10" fillId="0" borderId="6" xfId="0" applyFont="1" applyFill="1" applyBorder="1" applyAlignment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6D6D6D"/>
      <color rgb="FFD9D9D9"/>
      <color rgb="FF696969"/>
      <color rgb="FF4B4B4B"/>
      <color rgb="FF646464"/>
      <color rgb="FF606060"/>
      <color rgb="FF5C5C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21323421528832"/>
          <c:y val="0.20029013443713553"/>
          <c:w val="0.78393387783048862"/>
          <c:h val="0.58774285776364621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Formular!$E$121</c:f>
              <c:strCache>
                <c:ptCount val="1"/>
                <c:pt idx="0">
                  <c:v>in CHF</c:v>
                </c:pt>
              </c:strCache>
            </c:strRef>
          </c:tx>
          <c:invertIfNegative val="0"/>
          <c:cat>
            <c:strRef>
              <c:f>Formular!$D$122:$D$124</c:f>
              <c:strCache>
                <c:ptCount val="3"/>
                <c:pt idx="0">
                  <c:v>
Präventionsabgabe-Anteil 2020
</c:v>
                </c:pt>
                <c:pt idx="1">
                  <c:v>Gesamtausgaben Kanton 2021
</c:v>
                </c:pt>
                <c:pt idx="2">
                  <c:v>Differenz</c:v>
                </c:pt>
              </c:strCache>
            </c:strRef>
          </c:cat>
          <c:val>
            <c:numRef>
              <c:f>Formular!$E$122:$E$124</c:f>
              <c:numCache>
                <c:formatCode>#\'##0</c:formatCode>
                <c:ptCount val="3"/>
                <c:pt idx="0">
                  <c:v>13734</c:v>
                </c:pt>
                <c:pt idx="1">
                  <c:v>13434</c:v>
                </c:pt>
                <c:pt idx="2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40-42BF-B32D-45B3DA798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001208"/>
        <c:axId val="307001992"/>
      </c:barChart>
      <c:catAx>
        <c:axId val="307001208"/>
        <c:scaling>
          <c:orientation val="minMax"/>
        </c:scaling>
        <c:delete val="0"/>
        <c:axPos val="b"/>
        <c:numFmt formatCode="#\'##0" sourceLinked="0"/>
        <c:majorTickMark val="out"/>
        <c:minorTickMark val="none"/>
        <c:tickLblPos val="nextTo"/>
        <c:crossAx val="307001992"/>
        <c:crosses val="autoZero"/>
        <c:auto val="1"/>
        <c:lblAlgn val="ctr"/>
        <c:lblOffset val="100"/>
        <c:noMultiLvlLbl val="0"/>
      </c:catAx>
      <c:valAx>
        <c:axId val="307001992"/>
        <c:scaling>
          <c:orientation val="minMax"/>
        </c:scaling>
        <c:delete val="0"/>
        <c:axPos val="l"/>
        <c:majorGridlines>
          <c:spPr>
            <a:ln cap="sq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headEnd type="none" w="sm" len="sm"/>
            </a:ln>
            <a:effectLst/>
          </c:spPr>
        </c:majorGridlines>
        <c:numFmt formatCode="#\'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 anchor="t" anchorCtr="0"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307001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prstDash val="solid"/>
          </a:ln>
          <a:effectLst/>
        </c:spPr>
        <c:txPr>
          <a:bodyPr/>
          <a:lstStyle/>
          <a:p>
            <a:pPr rtl="0">
              <a:defRPr sz="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</c:dTable>
      <c:spPr>
        <a:noFill/>
        <a:ln>
          <a:solidFill>
            <a:schemeClr val="accent2"/>
          </a:solidFill>
        </a:ln>
      </c:spPr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21323421528832"/>
          <c:y val="0.20029013443713553"/>
          <c:w val="0.78393387783048862"/>
          <c:h val="0.58774285776364621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Formular!$E$129</c:f>
              <c:strCache>
                <c:ptCount val="1"/>
                <c:pt idx="0">
                  <c:v>in CHF</c:v>
                </c:pt>
              </c:strCache>
            </c:strRef>
          </c:tx>
          <c:invertIfNegative val="0"/>
          <c:cat>
            <c:strRef>
              <c:f>Formular!$D$130:$D$133</c:f>
              <c:strCache>
                <c:ptCount val="4"/>
                <c:pt idx="0">
                  <c:v>
Fondsbestand am 01.01.2021
</c:v>
                </c:pt>
                <c:pt idx="1">
                  <c:v>Zins und Kosten Fondsverwaltung</c:v>
                </c:pt>
                <c:pt idx="2">
                  <c:v>Zuweisung und Entnahmen 2021</c:v>
                </c:pt>
                <c:pt idx="3">
                  <c:v>Fondsbestand am 31.12.2021</c:v>
                </c:pt>
              </c:strCache>
            </c:strRef>
          </c:cat>
          <c:val>
            <c:numRef>
              <c:f>Formular!$E$130:$E$133</c:f>
              <c:numCache>
                <c:formatCode>#\'##0</c:formatCode>
                <c:ptCount val="4"/>
                <c:pt idx="0">
                  <c:v>38940</c:v>
                </c:pt>
                <c:pt idx="1">
                  <c:v>0</c:v>
                </c:pt>
                <c:pt idx="2">
                  <c:v>300</c:v>
                </c:pt>
                <c:pt idx="3">
                  <c:v>39240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B8-498F-A87F-EEEAB2373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000424"/>
        <c:axId val="307002384"/>
      </c:barChart>
      <c:catAx>
        <c:axId val="307000424"/>
        <c:scaling>
          <c:orientation val="minMax"/>
        </c:scaling>
        <c:delete val="0"/>
        <c:axPos val="b"/>
        <c:numFmt formatCode="#\'##0" sourceLinked="0"/>
        <c:majorTickMark val="out"/>
        <c:minorTickMark val="none"/>
        <c:tickLblPos val="nextTo"/>
        <c:crossAx val="307002384"/>
        <c:crosses val="autoZero"/>
        <c:auto val="1"/>
        <c:lblAlgn val="ctr"/>
        <c:lblOffset val="100"/>
        <c:noMultiLvlLbl val="0"/>
      </c:catAx>
      <c:valAx>
        <c:axId val="307002384"/>
        <c:scaling>
          <c:orientation val="minMax"/>
        </c:scaling>
        <c:delete val="0"/>
        <c:axPos val="l"/>
        <c:majorGridlines>
          <c:spPr>
            <a:ln cap="sq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headEnd type="none" w="sm" len="sm"/>
            </a:ln>
            <a:effectLst/>
          </c:spPr>
        </c:majorGridlines>
        <c:numFmt formatCode="#\'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 anchor="t" anchorCtr="0"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307000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prstDash val="solid"/>
          </a:ln>
          <a:effectLst/>
        </c:spPr>
        <c:txPr>
          <a:bodyPr/>
          <a:lstStyle/>
          <a:p>
            <a:pPr rtl="0">
              <a:defRPr sz="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</c:dTable>
      <c:spPr>
        <a:noFill/>
        <a:ln>
          <a:solidFill>
            <a:schemeClr val="accent2"/>
          </a:solidFill>
        </a:ln>
      </c:spPr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>
                <a:solidFill>
                  <a:schemeClr val="bg1"/>
                </a:solidFill>
              </a:rPr>
              <a:t>Diagrammtitel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28-4F4A-998C-0AFADE976B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28-4F4A-998C-0AFADE976B6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28-4F4A-998C-0AFADE976B6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28-4F4A-998C-0AFADE976B6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528-4F4A-998C-0AFADE976B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Formular!$D$136:$D$140</c:f>
              <c:strCache>
                <c:ptCount val="5"/>
                <c:pt idx="0">
                  <c:v>Prävention/Früherkennung</c:v>
                </c:pt>
                <c:pt idx="1">
                  <c:v>Beratung/Behandlung</c:v>
                </c:pt>
                <c:pt idx="2">
                  <c:v>Forschung/Evaluation</c:v>
                </c:pt>
                <c:pt idx="3">
                  <c:v>Aus- und Weiterbildung</c:v>
                </c:pt>
                <c:pt idx="4">
                  <c:v>Anderes</c:v>
                </c:pt>
              </c:strCache>
            </c:strRef>
          </c:cat>
          <c:val>
            <c:numRef>
              <c:f>Formular!$E$136:$E$140</c:f>
              <c:numCache>
                <c:formatCode>#,##0</c:formatCode>
                <c:ptCount val="5"/>
                <c:pt idx="0">
                  <c:v>3434</c:v>
                </c:pt>
                <c:pt idx="1">
                  <c:v>10000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28-4F4A-998C-0AFADE976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1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Reserven</a:t>
            </a:r>
            <a:r>
              <a:rPr lang="en-US" sz="11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bei externen Leistungserbringern</a:t>
            </a:r>
            <a:endParaRPr lang="en-US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9053112591474423"/>
          <c:y val="6.31775226417369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3959673202614378"/>
          <c:y val="0.19137721129000199"/>
          <c:w val="0.77532156862745116"/>
          <c:h val="0.602583482409063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Formular!$E$142</c:f>
              <c:strCache>
                <c:ptCount val="1"/>
                <c:pt idx="0">
                  <c:v>in CHF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Formular!$D$143:$D$148</c15:sqref>
                  </c15:fullRef>
                </c:ext>
              </c:extLst>
              <c:f>Formular!$D$143:$D$145</c:f>
              <c:strCache>
                <c:ptCount val="3"/>
                <c:pt idx="0">
                  <c:v>Höhe der Reserven am 01.01.2021</c:v>
                </c:pt>
                <c:pt idx="1">
                  <c:v>Höhe der Reserven am 31.12.2021</c:v>
                </c:pt>
                <c:pt idx="2">
                  <c:v>Differenz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Formular!$E$143:$E$148</c15:sqref>
                  </c15:fullRef>
                </c:ext>
              </c:extLst>
              <c:f>Formular!$E$143:$E$145</c:f>
              <c:numCache>
                <c:formatCode>#\'##0</c:formatCode>
                <c:ptCount val="3"/>
                <c:pt idx="0">
                  <c:v>1575</c:v>
                </c:pt>
                <c:pt idx="1">
                  <c:v>2469</c:v>
                </c:pt>
                <c:pt idx="2">
                  <c:v>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A5-410B-AF44-C44952AE9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9063184"/>
        <c:axId val="309060440"/>
      </c:barChart>
      <c:catAx>
        <c:axId val="309063184"/>
        <c:scaling>
          <c:orientation val="minMax"/>
        </c:scaling>
        <c:delete val="0"/>
        <c:axPos val="b"/>
        <c:numFmt formatCode="#\'##0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09060440"/>
        <c:crosses val="autoZero"/>
        <c:auto val="1"/>
        <c:lblAlgn val="ctr"/>
        <c:lblOffset val="100"/>
        <c:noMultiLvlLbl val="0"/>
      </c:catAx>
      <c:valAx>
        <c:axId val="309060440"/>
        <c:scaling>
          <c:orientation val="minMax"/>
        </c:scaling>
        <c:delete val="0"/>
        <c:axPos val="l"/>
        <c:majorGridlines>
          <c:spPr>
            <a:ln w="6350" cap="sq" cmpd="sng" algn="ctr">
              <a:solidFill>
                <a:schemeClr val="accent2"/>
              </a:solidFill>
              <a:round/>
              <a:headEnd w="sm" len="sm"/>
            </a:ln>
            <a:effectLst/>
          </c:spPr>
        </c:majorGridlines>
        <c:numFmt formatCode="#\'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09063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6350" cap="flat" cmpd="sng" algn="ctr">
            <a:solidFill>
              <a:schemeClr val="accent2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1" i="0" u="none" strike="noStrike" kern="1200" baseline="0">
                <a:ln>
                  <a:noFill/>
                </a:ln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</c:dTable>
      <c:spPr>
        <a:noFill/>
        <a:ln cap="flat">
          <a:solidFill>
            <a:schemeClr val="accent2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21323421528832"/>
          <c:y val="0.20029013443713553"/>
          <c:w val="0.78393387783048862"/>
          <c:h val="0.58774285776364621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Muster!$E$122</c:f>
              <c:strCache>
                <c:ptCount val="1"/>
                <c:pt idx="0">
                  <c:v>in CHF</c:v>
                </c:pt>
              </c:strCache>
            </c:strRef>
          </c:tx>
          <c:invertIfNegative val="0"/>
          <c:cat>
            <c:strRef>
              <c:f>Muster!$D$123:$D$125</c:f>
              <c:strCache>
                <c:ptCount val="3"/>
                <c:pt idx="0">
                  <c:v>
SSA-Anteil 2020
</c:v>
                </c:pt>
                <c:pt idx="1">
                  <c:v>Gesamtausgaben Kanton 2021
</c:v>
                </c:pt>
                <c:pt idx="2">
                  <c:v>Differenz</c:v>
                </c:pt>
              </c:strCache>
            </c:strRef>
          </c:cat>
          <c:val>
            <c:numRef>
              <c:f>Muster!$E$123:$E$125</c:f>
              <c:numCache>
                <c:formatCode>#\'##0</c:formatCode>
                <c:ptCount val="3"/>
                <c:pt idx="0">
                  <c:v>85900</c:v>
                </c:pt>
                <c:pt idx="1">
                  <c:v>161591</c:v>
                </c:pt>
                <c:pt idx="2">
                  <c:v>-75691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97-4FD1-96CF-E94A03444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066320"/>
        <c:axId val="309065144"/>
      </c:barChart>
      <c:catAx>
        <c:axId val="309066320"/>
        <c:scaling>
          <c:orientation val="minMax"/>
        </c:scaling>
        <c:delete val="0"/>
        <c:axPos val="b"/>
        <c:numFmt formatCode="#\'##0" sourceLinked="0"/>
        <c:majorTickMark val="out"/>
        <c:minorTickMark val="none"/>
        <c:tickLblPos val="nextTo"/>
        <c:crossAx val="309065144"/>
        <c:crosses val="autoZero"/>
        <c:auto val="1"/>
        <c:lblAlgn val="ctr"/>
        <c:lblOffset val="100"/>
        <c:noMultiLvlLbl val="0"/>
      </c:catAx>
      <c:valAx>
        <c:axId val="309065144"/>
        <c:scaling>
          <c:orientation val="minMax"/>
        </c:scaling>
        <c:delete val="0"/>
        <c:axPos val="l"/>
        <c:majorGridlines>
          <c:spPr>
            <a:ln cap="sq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headEnd type="none" w="sm" len="sm"/>
            </a:ln>
            <a:effectLst/>
          </c:spPr>
        </c:majorGridlines>
        <c:numFmt formatCode="#\'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 anchor="t" anchorCtr="0"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30906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prstDash val="solid"/>
          </a:ln>
          <a:effectLst/>
        </c:spPr>
        <c:txPr>
          <a:bodyPr/>
          <a:lstStyle/>
          <a:p>
            <a:pPr rtl="0">
              <a:defRPr sz="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</c:dTable>
      <c:spPr>
        <a:noFill/>
        <a:ln>
          <a:solidFill>
            <a:schemeClr val="accent2"/>
          </a:solidFill>
        </a:ln>
      </c:spPr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21323421528832"/>
          <c:y val="0.20029013443713553"/>
          <c:w val="0.78393387783048862"/>
          <c:h val="0.58774285776364621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Muster!$N$117</c:f>
              <c:strCache>
                <c:ptCount val="1"/>
                <c:pt idx="0">
                  <c:v>in CHF</c:v>
                </c:pt>
              </c:strCache>
            </c:strRef>
          </c:tx>
          <c:invertIfNegative val="0"/>
          <c:cat>
            <c:strRef>
              <c:f>Muster!$M$118:$M$121</c:f>
              <c:strCache>
                <c:ptCount val="4"/>
                <c:pt idx="0">
                  <c:v>
Fondsbestand am 01.01.2021
</c:v>
                </c:pt>
                <c:pt idx="1">
                  <c:v>Zins und Kosten Fondsverwaltung</c:v>
                </c:pt>
                <c:pt idx="2">
                  <c:v>Zuweisung und Entnahmen 2021</c:v>
                </c:pt>
                <c:pt idx="3">
                  <c:v>Fondsbestand am 31.12.2021</c:v>
                </c:pt>
              </c:strCache>
            </c:strRef>
          </c:cat>
          <c:val>
            <c:numRef>
              <c:f>Muster!$N$118:$N$121</c:f>
              <c:numCache>
                <c:formatCode>#\'##0</c:formatCode>
                <c:ptCount val="4"/>
                <c:pt idx="0">
                  <c:v>330750</c:v>
                </c:pt>
                <c:pt idx="1">
                  <c:v>0</c:v>
                </c:pt>
                <c:pt idx="2">
                  <c:v>-75691</c:v>
                </c:pt>
                <c:pt idx="3">
                  <c:v>255059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DA-4ED7-9201-F68558D61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060832"/>
        <c:axId val="309061616"/>
      </c:barChart>
      <c:catAx>
        <c:axId val="309060832"/>
        <c:scaling>
          <c:orientation val="minMax"/>
        </c:scaling>
        <c:delete val="0"/>
        <c:axPos val="b"/>
        <c:numFmt formatCode="#\'##0" sourceLinked="0"/>
        <c:majorTickMark val="out"/>
        <c:minorTickMark val="none"/>
        <c:tickLblPos val="nextTo"/>
        <c:crossAx val="309061616"/>
        <c:crosses val="autoZero"/>
        <c:auto val="1"/>
        <c:lblAlgn val="ctr"/>
        <c:lblOffset val="100"/>
        <c:noMultiLvlLbl val="0"/>
      </c:catAx>
      <c:valAx>
        <c:axId val="309061616"/>
        <c:scaling>
          <c:orientation val="minMax"/>
        </c:scaling>
        <c:delete val="0"/>
        <c:axPos val="l"/>
        <c:majorGridlines>
          <c:spPr>
            <a:ln cap="sq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headEnd type="none" w="sm" len="sm"/>
            </a:ln>
            <a:effectLst/>
          </c:spPr>
        </c:majorGridlines>
        <c:numFmt formatCode="#\'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 anchor="t" anchorCtr="0"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3090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prstDash val="solid"/>
          </a:ln>
          <a:effectLst/>
        </c:spPr>
        <c:txPr>
          <a:bodyPr/>
          <a:lstStyle/>
          <a:p>
            <a:pPr rtl="0">
              <a:defRPr sz="8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</c:dTable>
      <c:spPr>
        <a:noFill/>
        <a:ln>
          <a:solidFill>
            <a:schemeClr val="accent2"/>
          </a:solidFill>
        </a:ln>
      </c:spPr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>
                <a:solidFill>
                  <a:schemeClr val="bg1"/>
                </a:solidFill>
              </a:rPr>
              <a:t>Diagrammtitel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AB-4557-9FD7-0D129EE86B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AB-4557-9FD7-0D129EE86B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AB-4557-9FD7-0D129EE86B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AB-4557-9FD7-0D129EE86BD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2AB-4557-9FD7-0D129EE86BDA}"/>
              </c:ext>
            </c:extLst>
          </c:dPt>
          <c:dLbls>
            <c:dLbl>
              <c:idx val="0"/>
              <c:layout>
                <c:manualLayout>
                  <c:x val="4.6977757000398135E-2"/>
                  <c:y val="1.328409763931014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AB-4557-9FD7-0D129EE86BDA}"/>
                </c:ext>
              </c:extLst>
            </c:dLbl>
            <c:dLbl>
              <c:idx val="1"/>
              <c:layout>
                <c:manualLayout>
                  <c:x val="8.2128805494190993E-2"/>
                  <c:y val="2.23908295207469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AB-4557-9FD7-0D129EE86BDA}"/>
                </c:ext>
              </c:extLst>
            </c:dLbl>
            <c:dLbl>
              <c:idx val="3"/>
              <c:layout>
                <c:manualLayout>
                  <c:x val="3.6060975497969619E-2"/>
                  <c:y val="-2.49933917377841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AB-4557-9FD7-0D129EE86B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Muster!$S$118:$S$122</c:f>
              <c:strCache>
                <c:ptCount val="5"/>
                <c:pt idx="0">
                  <c:v>Prävention/Früherkennung</c:v>
                </c:pt>
                <c:pt idx="1">
                  <c:v>Beratung/Behandlung</c:v>
                </c:pt>
                <c:pt idx="2">
                  <c:v>Forschung/Evaluation</c:v>
                </c:pt>
                <c:pt idx="3">
                  <c:v>Aus- und Weiterbildung</c:v>
                </c:pt>
                <c:pt idx="4">
                  <c:v>Anderes</c:v>
                </c:pt>
              </c:strCache>
            </c:strRef>
          </c:cat>
          <c:val>
            <c:numRef>
              <c:f>Muster!$T$118:$T$122</c:f>
              <c:numCache>
                <c:formatCode>#,##0</c:formatCode>
                <c:ptCount val="5"/>
                <c:pt idx="0">
                  <c:v>46167</c:v>
                </c:pt>
                <c:pt idx="1">
                  <c:v>62100</c:v>
                </c:pt>
                <c:pt idx="2">
                  <c:v>532</c:v>
                </c:pt>
                <c:pt idx="3">
                  <c:v>16250</c:v>
                </c:pt>
                <c:pt idx="4">
                  <c:v>36542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2AB-4557-9FD7-0D129EE86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Reserven</a:t>
            </a:r>
            <a:r>
              <a:rPr lang="en-US" sz="11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bei externen Leistungserbringern</a:t>
            </a:r>
            <a:endParaRPr lang="en-US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5363277634335268"/>
          <c:y val="5.9811024149828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9.8093464052287582E-2"/>
          <c:y val="0.22747540250447226"/>
          <c:w val="0.76909607843137251"/>
          <c:h val="0.5595589842973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Muster!$N$126</c:f>
              <c:strCache>
                <c:ptCount val="1"/>
                <c:pt idx="0">
                  <c:v>in CHF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Muster!$M$127:$M$132</c15:sqref>
                  </c15:fullRef>
                </c:ext>
              </c:extLst>
              <c:f>Muster!$M$127:$M$129</c:f>
              <c:strCache>
                <c:ptCount val="3"/>
                <c:pt idx="0">
                  <c:v>Höhe der Reserven am 01.01.2021</c:v>
                </c:pt>
                <c:pt idx="1">
                  <c:v>Höhe der Reserven am 31.12.2021</c:v>
                </c:pt>
                <c:pt idx="2">
                  <c:v>Differenz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Muster!$N$127:$N$132</c15:sqref>
                  </c15:fullRef>
                </c:ext>
              </c:extLst>
              <c:f>Muster!$N$127:$N$129</c:f>
              <c:numCache>
                <c:formatCode>#\'##0</c:formatCode>
                <c:ptCount val="3"/>
                <c:pt idx="0">
                  <c:v>40953.86</c:v>
                </c:pt>
                <c:pt idx="1">
                  <c:v>77495</c:v>
                </c:pt>
                <c:pt idx="2">
                  <c:v>36541.14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B5-43DE-A883-9F7CC93EC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9062400"/>
        <c:axId val="309065536"/>
      </c:barChart>
      <c:catAx>
        <c:axId val="309062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09065536"/>
        <c:crosses val="autoZero"/>
        <c:auto val="1"/>
        <c:lblAlgn val="ctr"/>
        <c:lblOffset val="100"/>
        <c:noMultiLvlLbl val="0"/>
      </c:catAx>
      <c:valAx>
        <c:axId val="309065536"/>
        <c:scaling>
          <c:orientation val="minMax"/>
        </c:scaling>
        <c:delete val="0"/>
        <c:axPos val="l"/>
        <c:majorGridlines>
          <c:spPr>
            <a:ln w="6350" cap="sq" cmpd="sng" algn="ctr">
              <a:solidFill>
                <a:schemeClr val="accent2"/>
              </a:solidFill>
              <a:round/>
            </a:ln>
            <a:effectLst/>
          </c:spPr>
        </c:majorGridlines>
        <c:numFmt formatCode="#\'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09062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6350" cap="flat" cmpd="sng" algn="ctr">
            <a:solidFill>
              <a:schemeClr val="accent2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</c:dTable>
      <c:spPr>
        <a:noFill/>
        <a:ln>
          <a:solidFill>
            <a:schemeClr val="accent2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rgbClr val="4B4B4B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 checked="Checked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 checked="Checked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 checked="Checked"/>
</file>

<file path=xl/ctrlProps/ctrlProp2.xml><?xml version="1.0" encoding="utf-8"?>
<formControlPr xmlns="http://schemas.microsoft.com/office/spreadsheetml/2009/9/main" objectType="CheckBox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 checked="Checked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 checked="Checked"/>
</file>

<file path=xl/ctrlProps/ctrlProp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321720</xdr:colOff>
      <xdr:row>3</xdr:row>
      <xdr:rowOff>80010</xdr:rowOff>
    </xdr:from>
    <xdr:to>
      <xdr:col>11</xdr:col>
      <xdr:colOff>28770</xdr:colOff>
      <xdr:row>5</xdr:row>
      <xdr:rowOff>37035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446295" y="1156335"/>
          <a:ext cx="450000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0</xdr:col>
      <xdr:colOff>127410</xdr:colOff>
      <xdr:row>3</xdr:row>
      <xdr:rowOff>80010</xdr:rowOff>
    </xdr:from>
    <xdr:to>
      <xdr:col>1</xdr:col>
      <xdr:colOff>205935</xdr:colOff>
      <xdr:row>5</xdr:row>
      <xdr:rowOff>37035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7410" y="1156335"/>
          <a:ext cx="450000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127410</xdr:colOff>
      <xdr:row>33</xdr:row>
      <xdr:rowOff>59690</xdr:rowOff>
    </xdr:from>
    <xdr:to>
      <xdr:col>1</xdr:col>
      <xdr:colOff>205935</xdr:colOff>
      <xdr:row>35</xdr:row>
      <xdr:rowOff>16715</xdr:rowOff>
    </xdr:to>
    <xdr:sp macro="" textlink="">
      <xdr:nvSpPr>
        <xdr:cNvPr id="4" name="Ellips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7410" y="6955790"/>
          <a:ext cx="450000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xdr:twoCellAnchor>
    <xdr:from>
      <xdr:col>2</xdr:col>
      <xdr:colOff>0</xdr:colOff>
      <xdr:row>80</xdr:row>
      <xdr:rowOff>144780</xdr:rowOff>
    </xdr:from>
    <xdr:to>
      <xdr:col>8</xdr:col>
      <xdr:colOff>3810</xdr:colOff>
      <xdr:row>106</xdr:row>
      <xdr:rowOff>15239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3810</xdr:colOff>
      <xdr:row>80</xdr:row>
      <xdr:rowOff>144780</xdr:rowOff>
    </xdr:from>
    <xdr:to>
      <xdr:col>17</xdr:col>
      <xdr:colOff>3810</xdr:colOff>
      <xdr:row>106</xdr:row>
      <xdr:rowOff>30480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18</xdr:col>
      <xdr:colOff>425425</xdr:colOff>
      <xdr:row>82</xdr:row>
      <xdr:rowOff>41910</xdr:rowOff>
    </xdr:from>
    <xdr:ext cx="4590937" cy="25455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1826850" y="14900910"/>
          <a:ext cx="4590937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de-DE" sz="1100" b="1">
              <a:latin typeface="Arial" panose="020B0604020202020204" pitchFamily="34" charset="0"/>
              <a:cs typeface="Arial" panose="020B0604020202020204" pitchFamily="34" charset="0"/>
            </a:rPr>
            <a:t>Verwendung der Spielsuchtabgabe 2014 nach Leistungskategorie</a:t>
          </a:r>
        </a:p>
      </xdr:txBody>
    </xdr:sp>
    <xdr:clientData/>
  </xdr:oneCellAnchor>
  <xdr:oneCellAnchor>
    <xdr:from>
      <xdr:col>2</xdr:col>
      <xdr:colOff>401141</xdr:colOff>
      <xdr:row>82</xdr:row>
      <xdr:rowOff>41910</xdr:rowOff>
    </xdr:from>
    <xdr:ext cx="4527843" cy="254557"/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010741" y="14900910"/>
          <a:ext cx="4527843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de-DE" sz="1100" b="1">
              <a:latin typeface="Arial" panose="020B0604020202020204" pitchFamily="34" charset="0"/>
              <a:cs typeface="Arial" panose="020B0604020202020204" pitchFamily="34" charset="0"/>
            </a:rPr>
            <a:t>Zahlung</a:t>
          </a:r>
          <a: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  <a:t> Lotteriegesellschaft, Gesamtausgaben Kanton, Differenz</a:t>
          </a:r>
          <a:endParaRPr lang="de-DE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12</xdr:col>
      <xdr:colOff>825883</xdr:colOff>
      <xdr:row>82</xdr:row>
      <xdr:rowOff>41910</xdr:rowOff>
    </xdr:from>
    <xdr:ext cx="1870257" cy="254557"/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7979158" y="15424785"/>
          <a:ext cx="1870257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de-DE" sz="1100" b="1">
              <a:latin typeface="Arial" panose="020B0604020202020204" pitchFamily="34" charset="0"/>
              <a:cs typeface="Arial" panose="020B0604020202020204" pitchFamily="34" charset="0"/>
            </a:rPr>
            <a:t>Präventionsabgabefonds</a:t>
          </a:r>
        </a:p>
      </xdr:txBody>
    </xdr:sp>
    <xdr:clientData/>
  </xdr:oneCellAnchor>
  <xdr:twoCellAnchor>
    <xdr:from>
      <xdr:col>18</xdr:col>
      <xdr:colOff>15874</xdr:colOff>
      <xdr:row>81</xdr:row>
      <xdr:rowOff>7197</xdr:rowOff>
    </xdr:from>
    <xdr:to>
      <xdr:col>23</xdr:col>
      <xdr:colOff>600709</xdr:colOff>
      <xdr:row>106</xdr:row>
      <xdr:rowOff>37252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18</xdr:col>
      <xdr:colOff>381485</xdr:colOff>
      <xdr:row>82</xdr:row>
      <xdr:rowOff>22860</xdr:rowOff>
    </xdr:from>
    <xdr:ext cx="4387291" cy="254557"/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2078185" y="15405735"/>
          <a:ext cx="438729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de-DE" sz="1100" b="1">
              <a:latin typeface="Arial" panose="020B0604020202020204" pitchFamily="34" charset="0"/>
              <a:cs typeface="Arial" panose="020B0604020202020204" pitchFamily="34" charset="0"/>
            </a:rPr>
            <a:t>Verwendung des</a:t>
          </a:r>
          <a: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  <a:t> Anteils "Prävention" </a:t>
          </a:r>
          <a:r>
            <a:rPr lang="de-DE" sz="1100" b="1">
              <a:latin typeface="Arial" panose="020B0604020202020204" pitchFamily="34" charset="0"/>
              <a:cs typeface="Arial" panose="020B0604020202020204" pitchFamily="34" charset="0"/>
            </a:rPr>
            <a:t>nach Leistungskategorie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485775</xdr:colOff>
          <xdr:row>48</xdr:row>
          <xdr:rowOff>161925</xdr:rowOff>
        </xdr:from>
        <xdr:to>
          <xdr:col>24</xdr:col>
          <xdr:colOff>695325</xdr:colOff>
          <xdr:row>49</xdr:row>
          <xdr:rowOff>142875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485775</xdr:colOff>
          <xdr:row>48</xdr:row>
          <xdr:rowOff>161925</xdr:rowOff>
        </xdr:from>
        <xdr:to>
          <xdr:col>24</xdr:col>
          <xdr:colOff>695325</xdr:colOff>
          <xdr:row>49</xdr:row>
          <xdr:rowOff>142875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485775</xdr:colOff>
          <xdr:row>39</xdr:row>
          <xdr:rowOff>161925</xdr:rowOff>
        </xdr:from>
        <xdr:to>
          <xdr:col>24</xdr:col>
          <xdr:colOff>695325</xdr:colOff>
          <xdr:row>40</xdr:row>
          <xdr:rowOff>152400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485775</xdr:colOff>
          <xdr:row>41</xdr:row>
          <xdr:rowOff>161925</xdr:rowOff>
        </xdr:from>
        <xdr:to>
          <xdr:col>24</xdr:col>
          <xdr:colOff>695325</xdr:colOff>
          <xdr:row>42</xdr:row>
          <xdr:rowOff>152400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485775</xdr:colOff>
          <xdr:row>47</xdr:row>
          <xdr:rowOff>161925</xdr:rowOff>
        </xdr:from>
        <xdr:to>
          <xdr:col>24</xdr:col>
          <xdr:colOff>695325</xdr:colOff>
          <xdr:row>48</xdr:row>
          <xdr:rowOff>142875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485775</xdr:colOff>
          <xdr:row>48</xdr:row>
          <xdr:rowOff>161925</xdr:rowOff>
        </xdr:from>
        <xdr:to>
          <xdr:col>24</xdr:col>
          <xdr:colOff>695325</xdr:colOff>
          <xdr:row>49</xdr:row>
          <xdr:rowOff>152400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485775</xdr:colOff>
          <xdr:row>47</xdr:row>
          <xdr:rowOff>161925</xdr:rowOff>
        </xdr:from>
        <xdr:to>
          <xdr:col>24</xdr:col>
          <xdr:colOff>695325</xdr:colOff>
          <xdr:row>48</xdr:row>
          <xdr:rowOff>142875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485775</xdr:colOff>
          <xdr:row>48</xdr:row>
          <xdr:rowOff>161925</xdr:rowOff>
        </xdr:from>
        <xdr:to>
          <xdr:col>24</xdr:col>
          <xdr:colOff>695325</xdr:colOff>
          <xdr:row>49</xdr:row>
          <xdr:rowOff>152400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485775</xdr:colOff>
          <xdr:row>48</xdr:row>
          <xdr:rowOff>0</xdr:rowOff>
        </xdr:from>
        <xdr:to>
          <xdr:col>26</xdr:col>
          <xdr:colOff>695325</xdr:colOff>
          <xdr:row>49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485775</xdr:colOff>
          <xdr:row>48</xdr:row>
          <xdr:rowOff>0</xdr:rowOff>
        </xdr:from>
        <xdr:to>
          <xdr:col>26</xdr:col>
          <xdr:colOff>695325</xdr:colOff>
          <xdr:row>49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485775</xdr:colOff>
          <xdr:row>48</xdr:row>
          <xdr:rowOff>0</xdr:rowOff>
        </xdr:from>
        <xdr:to>
          <xdr:col>29</xdr:col>
          <xdr:colOff>695325</xdr:colOff>
          <xdr:row>49</xdr:row>
          <xdr:rowOff>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485775</xdr:colOff>
          <xdr:row>48</xdr:row>
          <xdr:rowOff>0</xdr:rowOff>
        </xdr:from>
        <xdr:to>
          <xdr:col>29</xdr:col>
          <xdr:colOff>695325</xdr:colOff>
          <xdr:row>49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23</xdr:col>
      <xdr:colOff>231955</xdr:colOff>
      <xdr:row>33</xdr:row>
      <xdr:rowOff>190659</xdr:rowOff>
    </xdr:from>
    <xdr:to>
      <xdr:col>23</xdr:col>
      <xdr:colOff>681955</xdr:colOff>
      <xdr:row>35</xdr:row>
      <xdr:rowOff>147684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5976780" y="7086759"/>
          <a:ext cx="450000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xdr:twoCellAnchor>
    <xdr:from>
      <xdr:col>12</xdr:col>
      <xdr:colOff>1005615</xdr:colOff>
      <xdr:row>22</xdr:row>
      <xdr:rowOff>89217</xdr:rowOff>
    </xdr:from>
    <xdr:to>
      <xdr:col>13</xdr:col>
      <xdr:colOff>84015</xdr:colOff>
      <xdr:row>24</xdr:row>
      <xdr:rowOff>93867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7977915" y="4832667"/>
          <a:ext cx="450000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0</xdr:col>
      <xdr:colOff>0</xdr:colOff>
      <xdr:row>118</xdr:row>
      <xdr:rowOff>130193</xdr:rowOff>
    </xdr:from>
    <xdr:to>
      <xdr:col>34</xdr:col>
      <xdr:colOff>8467</xdr:colOff>
      <xdr:row>150</xdr:row>
      <xdr:rowOff>104802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 rot="5400000">
          <a:off x="7694079" y="13734014"/>
          <a:ext cx="9175759" cy="2456391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29</xdr:row>
          <xdr:rowOff>28575</xdr:rowOff>
        </xdr:from>
        <xdr:to>
          <xdr:col>20</xdr:col>
          <xdr:colOff>228600</xdr:colOff>
          <xdr:row>29</xdr:row>
          <xdr:rowOff>180975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409575</xdr:colOff>
          <xdr:row>29</xdr:row>
          <xdr:rowOff>28575</xdr:rowOff>
        </xdr:from>
        <xdr:to>
          <xdr:col>20</xdr:col>
          <xdr:colOff>638175</xdr:colOff>
          <xdr:row>29</xdr:row>
          <xdr:rowOff>180975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30</xdr:row>
          <xdr:rowOff>9525</xdr:rowOff>
        </xdr:from>
        <xdr:to>
          <xdr:col>20</xdr:col>
          <xdr:colOff>219075</xdr:colOff>
          <xdr:row>30</xdr:row>
          <xdr:rowOff>180975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23</xdr:col>
      <xdr:colOff>285751</xdr:colOff>
      <xdr:row>22</xdr:row>
      <xdr:rowOff>71439</xdr:rowOff>
    </xdr:from>
    <xdr:to>
      <xdr:col>24</xdr:col>
      <xdr:colOff>1164</xdr:colOff>
      <xdr:row>24</xdr:row>
      <xdr:rowOff>76089</xdr:rowOff>
    </xdr:to>
    <xdr:sp macro="" textlink="">
      <xdr:nvSpPr>
        <xdr:cNvPr id="66" name="Ellips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16030576" y="4814889"/>
          <a:ext cx="448838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0</xdr:col>
      <xdr:colOff>130969</xdr:colOff>
      <xdr:row>22</xdr:row>
      <xdr:rowOff>107157</xdr:rowOff>
    </xdr:from>
    <xdr:to>
      <xdr:col>1</xdr:col>
      <xdr:colOff>209494</xdr:colOff>
      <xdr:row>24</xdr:row>
      <xdr:rowOff>111807</xdr:rowOff>
    </xdr:to>
    <xdr:sp macro="" textlink="">
      <xdr:nvSpPr>
        <xdr:cNvPr id="67" name="Ellips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130969" y="4850607"/>
          <a:ext cx="450000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409575</xdr:colOff>
          <xdr:row>30</xdr:row>
          <xdr:rowOff>9525</xdr:rowOff>
        </xdr:from>
        <xdr:to>
          <xdr:col>20</xdr:col>
          <xdr:colOff>638175</xdr:colOff>
          <xdr:row>30</xdr:row>
          <xdr:rowOff>180975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24</xdr:col>
      <xdr:colOff>0</xdr:colOff>
      <xdr:row>81</xdr:row>
      <xdr:rowOff>0</xdr:rowOff>
    </xdr:from>
    <xdr:to>
      <xdr:col>32</xdr:col>
      <xdr:colOff>252600</xdr:colOff>
      <xdr:row>106</xdr:row>
      <xdr:rowOff>33825</xdr:rowOff>
    </xdr:to>
    <xdr:graphicFrame macro="">
      <xdr:nvGraphicFramePr>
        <xdr:cNvPr id="53" name="Diagramm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321720</xdr:colOff>
      <xdr:row>3</xdr:row>
      <xdr:rowOff>80010</xdr:rowOff>
    </xdr:from>
    <xdr:to>
      <xdr:col>11</xdr:col>
      <xdr:colOff>32370</xdr:colOff>
      <xdr:row>5</xdr:row>
      <xdr:rowOff>34654</xdr:rowOff>
    </xdr:to>
    <xdr:sp macro="" textlink="">
      <xdr:nvSpPr>
        <xdr:cNvPr id="29" name="Ellipse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6465345" y="1151573"/>
          <a:ext cx="448838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0</xdr:col>
      <xdr:colOff>127410</xdr:colOff>
      <xdr:row>3</xdr:row>
      <xdr:rowOff>80010</xdr:rowOff>
    </xdr:from>
    <xdr:to>
      <xdr:col>1</xdr:col>
      <xdr:colOff>209550</xdr:colOff>
      <xdr:row>5</xdr:row>
      <xdr:rowOff>34654</xdr:rowOff>
    </xdr:to>
    <xdr:sp macro="" textlink="">
      <xdr:nvSpPr>
        <xdr:cNvPr id="28" name="Ellips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127410" y="1151573"/>
          <a:ext cx="451234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127410</xdr:colOff>
      <xdr:row>33</xdr:row>
      <xdr:rowOff>59690</xdr:rowOff>
    </xdr:from>
    <xdr:to>
      <xdr:col>1</xdr:col>
      <xdr:colOff>209550</xdr:colOff>
      <xdr:row>34</xdr:row>
      <xdr:rowOff>181022</xdr:rowOff>
    </xdr:to>
    <xdr:sp macro="" textlink="">
      <xdr:nvSpPr>
        <xdr:cNvPr id="27" name="Ellips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27410" y="6941503"/>
          <a:ext cx="451234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xdr:twoCellAnchor>
    <xdr:from>
      <xdr:col>2</xdr:col>
      <xdr:colOff>0</xdr:colOff>
      <xdr:row>80</xdr:row>
      <xdr:rowOff>144780</xdr:rowOff>
    </xdr:from>
    <xdr:to>
      <xdr:col>8</xdr:col>
      <xdr:colOff>3810</xdr:colOff>
      <xdr:row>106</xdr:row>
      <xdr:rowOff>15239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3810</xdr:colOff>
      <xdr:row>80</xdr:row>
      <xdr:rowOff>144780</xdr:rowOff>
    </xdr:from>
    <xdr:to>
      <xdr:col>17</xdr:col>
      <xdr:colOff>3810</xdr:colOff>
      <xdr:row>106</xdr:row>
      <xdr:rowOff>30480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18</xdr:col>
      <xdr:colOff>425425</xdr:colOff>
      <xdr:row>82</xdr:row>
      <xdr:rowOff>41910</xdr:rowOff>
    </xdr:from>
    <xdr:ext cx="4590937" cy="254557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2407875" y="15556230"/>
          <a:ext cx="4590937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de-DE" sz="1100" b="1">
              <a:latin typeface="Arial" panose="020B0604020202020204" pitchFamily="34" charset="0"/>
              <a:cs typeface="Arial" panose="020B0604020202020204" pitchFamily="34" charset="0"/>
            </a:rPr>
            <a:t>Verwendung der Spielsuchtabgabe 2014 nach Leistungskategorie</a:t>
          </a:r>
        </a:p>
      </xdr:txBody>
    </xdr:sp>
    <xdr:clientData/>
  </xdr:oneCellAnchor>
  <xdr:oneCellAnchor>
    <xdr:from>
      <xdr:col>2</xdr:col>
      <xdr:colOff>401141</xdr:colOff>
      <xdr:row>82</xdr:row>
      <xdr:rowOff>41910</xdr:rowOff>
    </xdr:from>
    <xdr:ext cx="4527843" cy="254557"/>
    <xdr:sp macro="" textlink="">
      <xdr:nvSpPr>
        <xdr:cNvPr id="32" name="Textfeld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1010741" y="14900910"/>
          <a:ext cx="4527843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de-DE" sz="1100" b="1">
              <a:latin typeface="Arial" panose="020B0604020202020204" pitchFamily="34" charset="0"/>
              <a:cs typeface="Arial" panose="020B0604020202020204" pitchFamily="34" charset="0"/>
            </a:rPr>
            <a:t>Zahlung</a:t>
          </a:r>
          <a: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  <a:t> Lotteriegesellschaft, Gesamtausgaben Kanton, Differenz</a:t>
          </a:r>
          <a:endParaRPr lang="de-DE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12</xdr:col>
      <xdr:colOff>825883</xdr:colOff>
      <xdr:row>82</xdr:row>
      <xdr:rowOff>41910</xdr:rowOff>
    </xdr:from>
    <xdr:ext cx="1870257" cy="254557"/>
    <xdr:sp macro="" textlink="">
      <xdr:nvSpPr>
        <xdr:cNvPr id="33" name="Textfeld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7979158" y="15481935"/>
          <a:ext cx="1870257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de-DE" sz="1100" b="1">
              <a:latin typeface="Arial" panose="020B0604020202020204" pitchFamily="34" charset="0"/>
              <a:cs typeface="Arial" panose="020B0604020202020204" pitchFamily="34" charset="0"/>
            </a:rPr>
            <a:t>Präventionsabgabefonds</a:t>
          </a:r>
        </a:p>
      </xdr:txBody>
    </xdr:sp>
    <xdr:clientData/>
  </xdr:oneCellAnchor>
  <xdr:twoCellAnchor>
    <xdr:from>
      <xdr:col>18</xdr:col>
      <xdr:colOff>47624</xdr:colOff>
      <xdr:row>80</xdr:row>
      <xdr:rowOff>144780</xdr:rowOff>
    </xdr:from>
    <xdr:to>
      <xdr:col>23</xdr:col>
      <xdr:colOff>632459</xdr:colOff>
      <xdr:row>106</xdr:row>
      <xdr:rowOff>26669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18</xdr:col>
      <xdr:colOff>448364</xdr:colOff>
      <xdr:row>82</xdr:row>
      <xdr:rowOff>22860</xdr:rowOff>
    </xdr:from>
    <xdr:ext cx="4253537" cy="254557"/>
    <xdr:sp macro="" textlink="">
      <xdr:nvSpPr>
        <xdr:cNvPr id="30" name="Textfeld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12145064" y="15462885"/>
          <a:ext cx="4253537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de-DE" sz="1100" b="1">
              <a:latin typeface="Arial" panose="020B0604020202020204" pitchFamily="34" charset="0"/>
              <a:cs typeface="Arial" panose="020B0604020202020204" pitchFamily="34" charset="0"/>
            </a:rPr>
            <a:t>Verwendung des Anteils Prävention nach Leistungskategorie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485775</xdr:colOff>
          <xdr:row>48</xdr:row>
          <xdr:rowOff>161925</xdr:rowOff>
        </xdr:from>
        <xdr:to>
          <xdr:col>24</xdr:col>
          <xdr:colOff>685800</xdr:colOff>
          <xdr:row>49</xdr:row>
          <xdr:rowOff>161925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485775</xdr:colOff>
          <xdr:row>48</xdr:row>
          <xdr:rowOff>161925</xdr:rowOff>
        </xdr:from>
        <xdr:to>
          <xdr:col>24</xdr:col>
          <xdr:colOff>685800</xdr:colOff>
          <xdr:row>49</xdr:row>
          <xdr:rowOff>161925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1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485775</xdr:colOff>
          <xdr:row>39</xdr:row>
          <xdr:rowOff>161925</xdr:rowOff>
        </xdr:from>
        <xdr:to>
          <xdr:col>24</xdr:col>
          <xdr:colOff>685800</xdr:colOff>
          <xdr:row>41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1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485775</xdr:colOff>
          <xdr:row>41</xdr:row>
          <xdr:rowOff>161925</xdr:rowOff>
        </xdr:from>
        <xdr:to>
          <xdr:col>24</xdr:col>
          <xdr:colOff>685800</xdr:colOff>
          <xdr:row>43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1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485775</xdr:colOff>
          <xdr:row>47</xdr:row>
          <xdr:rowOff>161925</xdr:rowOff>
        </xdr:from>
        <xdr:to>
          <xdr:col>24</xdr:col>
          <xdr:colOff>685800</xdr:colOff>
          <xdr:row>48</xdr:row>
          <xdr:rowOff>161925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1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485775</xdr:colOff>
          <xdr:row>48</xdr:row>
          <xdr:rowOff>161925</xdr:rowOff>
        </xdr:from>
        <xdr:to>
          <xdr:col>24</xdr:col>
          <xdr:colOff>685800</xdr:colOff>
          <xdr:row>50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1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485775</xdr:colOff>
          <xdr:row>47</xdr:row>
          <xdr:rowOff>161925</xdr:rowOff>
        </xdr:from>
        <xdr:to>
          <xdr:col>24</xdr:col>
          <xdr:colOff>685800</xdr:colOff>
          <xdr:row>48</xdr:row>
          <xdr:rowOff>161925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1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485775</xdr:colOff>
          <xdr:row>48</xdr:row>
          <xdr:rowOff>161925</xdr:rowOff>
        </xdr:from>
        <xdr:to>
          <xdr:col>24</xdr:col>
          <xdr:colOff>685800</xdr:colOff>
          <xdr:row>50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1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485775</xdr:colOff>
          <xdr:row>47</xdr:row>
          <xdr:rowOff>180975</xdr:rowOff>
        </xdr:from>
        <xdr:to>
          <xdr:col>26</xdr:col>
          <xdr:colOff>685800</xdr:colOff>
          <xdr:row>49</xdr:row>
          <xdr:rowOff>28575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485775</xdr:colOff>
          <xdr:row>47</xdr:row>
          <xdr:rowOff>180975</xdr:rowOff>
        </xdr:from>
        <xdr:to>
          <xdr:col>26</xdr:col>
          <xdr:colOff>685800</xdr:colOff>
          <xdr:row>49</xdr:row>
          <xdr:rowOff>28575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1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485775</xdr:colOff>
          <xdr:row>47</xdr:row>
          <xdr:rowOff>180975</xdr:rowOff>
        </xdr:from>
        <xdr:to>
          <xdr:col>29</xdr:col>
          <xdr:colOff>685800</xdr:colOff>
          <xdr:row>49</xdr:row>
          <xdr:rowOff>28575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1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485775</xdr:colOff>
          <xdr:row>47</xdr:row>
          <xdr:rowOff>180975</xdr:rowOff>
        </xdr:from>
        <xdr:to>
          <xdr:col>29</xdr:col>
          <xdr:colOff>685800</xdr:colOff>
          <xdr:row>49</xdr:row>
          <xdr:rowOff>28575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1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23</xdr:col>
      <xdr:colOff>243862</xdr:colOff>
      <xdr:row>33</xdr:row>
      <xdr:rowOff>83504</xdr:rowOff>
    </xdr:from>
    <xdr:to>
      <xdr:col>23</xdr:col>
      <xdr:colOff>693862</xdr:colOff>
      <xdr:row>35</xdr:row>
      <xdr:rowOff>14336</xdr:rowOff>
    </xdr:to>
    <xdr:sp macro="" textlink="">
      <xdr:nvSpPr>
        <xdr:cNvPr id="39" name="Ellips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15983925" y="6965317"/>
          <a:ext cx="450000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xdr:twoCellAnchor>
    <xdr:from>
      <xdr:col>0</xdr:col>
      <xdr:colOff>127410</xdr:colOff>
      <xdr:row>22</xdr:row>
      <xdr:rowOff>88265</xdr:rowOff>
    </xdr:from>
    <xdr:to>
      <xdr:col>1</xdr:col>
      <xdr:colOff>209550</xdr:colOff>
      <xdr:row>24</xdr:row>
      <xdr:rowOff>90533</xdr:rowOff>
    </xdr:to>
    <xdr:sp macro="" textlink="">
      <xdr:nvSpPr>
        <xdr:cNvPr id="31" name="Ellips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127410" y="4815046"/>
          <a:ext cx="451234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xdr:twoCellAnchor>
    <xdr:from>
      <xdr:col>12</xdr:col>
      <xdr:colOff>1053240</xdr:colOff>
      <xdr:row>22</xdr:row>
      <xdr:rowOff>65404</xdr:rowOff>
    </xdr:from>
    <xdr:to>
      <xdr:col>14</xdr:col>
      <xdr:colOff>30465</xdr:colOff>
      <xdr:row>24</xdr:row>
      <xdr:rowOff>67672</xdr:rowOff>
    </xdr:to>
    <xdr:sp macro="" textlink="">
      <xdr:nvSpPr>
        <xdr:cNvPr id="35" name="Ellips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8042209" y="4792185"/>
          <a:ext cx="453600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0</xdr:col>
      <xdr:colOff>0</xdr:colOff>
      <xdr:row>114</xdr:row>
      <xdr:rowOff>83342</xdr:rowOff>
    </xdr:from>
    <xdr:to>
      <xdr:col>20</xdr:col>
      <xdr:colOff>1390650</xdr:colOff>
      <xdr:row>133</xdr:row>
      <xdr:rowOff>40479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20790692"/>
          <a:ext cx="14601825" cy="287178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23</xdr:col>
      <xdr:colOff>247651</xdr:colOff>
      <xdr:row>22</xdr:row>
      <xdr:rowOff>109539</xdr:rowOff>
    </xdr:from>
    <xdr:to>
      <xdr:col>23</xdr:col>
      <xdr:colOff>696489</xdr:colOff>
      <xdr:row>24</xdr:row>
      <xdr:rowOff>111807</xdr:rowOff>
    </xdr:to>
    <xdr:sp macro="" textlink="">
      <xdr:nvSpPr>
        <xdr:cNvPr id="34" name="Ellips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15987714" y="4836320"/>
          <a:ext cx="448838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29</xdr:row>
          <xdr:rowOff>28575</xdr:rowOff>
        </xdr:from>
        <xdr:to>
          <xdr:col>20</xdr:col>
          <xdr:colOff>142875</xdr:colOff>
          <xdr:row>29</xdr:row>
          <xdr:rowOff>180975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1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29</xdr:row>
          <xdr:rowOff>28575</xdr:rowOff>
        </xdr:from>
        <xdr:to>
          <xdr:col>20</xdr:col>
          <xdr:colOff>657225</xdr:colOff>
          <xdr:row>29</xdr:row>
          <xdr:rowOff>180975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1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30</xdr:row>
          <xdr:rowOff>28575</xdr:rowOff>
        </xdr:from>
        <xdr:to>
          <xdr:col>20</xdr:col>
          <xdr:colOff>657225</xdr:colOff>
          <xdr:row>31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1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30</xdr:row>
          <xdr:rowOff>28575</xdr:rowOff>
        </xdr:from>
        <xdr:to>
          <xdr:col>20</xdr:col>
          <xdr:colOff>142875</xdr:colOff>
          <xdr:row>30</xdr:row>
          <xdr:rowOff>180975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1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24</xdr:col>
      <xdr:colOff>38100</xdr:colOff>
      <xdr:row>81</xdr:row>
      <xdr:rowOff>4762</xdr:rowOff>
    </xdr:from>
    <xdr:to>
      <xdr:col>32</xdr:col>
      <xdr:colOff>290700</xdr:colOff>
      <xdr:row>106</xdr:row>
      <xdr:rowOff>38587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5895974" cy="1279207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8"/>
  <sheetViews>
    <sheetView tabSelected="1" zoomScale="80" zoomScaleNormal="80" zoomScaleSheetLayoutView="80" workbookViewId="0">
      <selection activeCell="D2" sqref="D2"/>
    </sheetView>
  </sheetViews>
  <sheetFormatPr baseColWidth="10" defaultColWidth="11" defaultRowHeight="12.75" x14ac:dyDescent="0.2"/>
  <cols>
    <col min="1" max="1" width="5.5703125" style="3" customWidth="1"/>
    <col min="2" max="2" width="3.5703125" style="3" customWidth="1"/>
    <col min="3" max="6" width="11" style="3"/>
    <col min="7" max="7" width="16.5703125" style="3" customWidth="1"/>
    <col min="8" max="8" width="20.5703125" style="3" customWidth="1"/>
    <col min="9" max="9" width="1.5703125" style="3" customWidth="1"/>
    <col min="10" max="11" width="5.5703125" style="3" customWidth="1"/>
    <col min="12" max="12" width="1.5703125" style="3" customWidth="1"/>
    <col min="13" max="13" width="20.5703125" style="3" customWidth="1"/>
    <col min="14" max="14" width="1.5703125" style="3" customWidth="1"/>
    <col min="15" max="15" width="20.5703125" style="3" customWidth="1"/>
    <col min="16" max="16" width="1.5703125" style="3" customWidth="1"/>
    <col min="17" max="17" width="20.5703125" style="3" customWidth="1"/>
    <col min="18" max="18" width="1.5703125" style="3" customWidth="1"/>
    <col min="19" max="19" width="20.5703125" style="3" customWidth="1"/>
    <col min="20" max="20" width="1.5703125" style="3" customWidth="1"/>
    <col min="21" max="21" width="20.5703125" style="3" customWidth="1"/>
    <col min="22" max="22" width="1.5703125" style="3" customWidth="1"/>
    <col min="23" max="23" width="20.5703125" style="3" customWidth="1"/>
    <col min="24" max="27" width="11" style="3"/>
    <col min="28" max="28" width="13.140625" style="3" customWidth="1"/>
    <col min="29" max="16384" width="11" style="3"/>
  </cols>
  <sheetData>
    <row r="1" spans="1:34" ht="56.25" x14ac:dyDescent="0.25">
      <c r="A1" s="226" t="s">
        <v>92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</row>
    <row r="2" spans="1:34" ht="14.45" customHeight="1" x14ac:dyDescent="0.2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4.45" customHeight="1" x14ac:dyDescent="0.2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26.1" customHeight="1" x14ac:dyDescent="0.4">
      <c r="A4" s="24"/>
      <c r="B4" s="25"/>
      <c r="C4" s="56" t="s">
        <v>28</v>
      </c>
      <c r="D4" s="25"/>
      <c r="E4" s="25"/>
      <c r="F4" s="25"/>
      <c r="G4" s="25"/>
      <c r="H4" s="26"/>
      <c r="I4" s="27"/>
      <c r="J4" s="27"/>
      <c r="K4" s="27"/>
      <c r="L4" s="27"/>
      <c r="M4" s="36" t="s">
        <v>58</v>
      </c>
      <c r="N4" s="25"/>
      <c r="O4" s="25"/>
      <c r="P4" s="25"/>
      <c r="Q4" s="28"/>
      <c r="R4" s="25"/>
      <c r="S4" s="25"/>
      <c r="T4" s="25"/>
      <c r="U4" s="25"/>
      <c r="V4" s="25"/>
      <c r="W4" s="25"/>
      <c r="X4" s="28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4.45" customHeight="1" x14ac:dyDescent="0.25">
      <c r="A6" s="1"/>
      <c r="B6" s="1"/>
      <c r="C6" s="33" t="s">
        <v>6</v>
      </c>
      <c r="D6" s="34"/>
      <c r="E6" s="221" t="s">
        <v>116</v>
      </c>
      <c r="F6" s="222"/>
      <c r="G6" s="222"/>
      <c r="H6" s="223"/>
      <c r="I6" s="35"/>
      <c r="J6" s="19"/>
      <c r="K6" s="79"/>
      <c r="L6" s="79"/>
      <c r="M6" s="228"/>
      <c r="N6" s="228"/>
      <c r="O6" s="228"/>
      <c r="P6" s="228"/>
      <c r="Q6" s="228"/>
      <c r="R6" s="228"/>
      <c r="S6" s="228"/>
      <c r="T6" s="228"/>
      <c r="U6" s="228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4"/>
      <c r="AH6" s="4"/>
    </row>
    <row r="7" spans="1:34" ht="14.45" customHeight="1" x14ac:dyDescent="0.25">
      <c r="A7" s="1"/>
      <c r="B7" s="1"/>
      <c r="C7" s="33" t="s">
        <v>7</v>
      </c>
      <c r="D7" s="34"/>
      <c r="E7" s="221" t="s">
        <v>117</v>
      </c>
      <c r="F7" s="222"/>
      <c r="G7" s="222"/>
      <c r="H7" s="223"/>
      <c r="I7" s="35"/>
      <c r="J7" s="5"/>
      <c r="K7" s="5"/>
      <c r="L7" s="5"/>
      <c r="M7" s="228"/>
      <c r="N7" s="228"/>
      <c r="O7" s="228"/>
      <c r="P7" s="228"/>
      <c r="Q7" s="228"/>
      <c r="R7" s="228"/>
      <c r="S7" s="228"/>
      <c r="T7" s="228"/>
      <c r="U7" s="228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4"/>
      <c r="AH7" s="4"/>
    </row>
    <row r="8" spans="1:34" ht="14.45" customHeight="1" x14ac:dyDescent="0.25">
      <c r="A8" s="1"/>
      <c r="B8" s="6"/>
      <c r="C8" s="33" t="s">
        <v>9</v>
      </c>
      <c r="D8" s="7"/>
      <c r="E8" s="221" t="s">
        <v>118</v>
      </c>
      <c r="F8" s="222"/>
      <c r="G8" s="222"/>
      <c r="H8" s="223"/>
      <c r="I8" s="35"/>
      <c r="J8" s="5"/>
      <c r="K8" s="5"/>
      <c r="L8" s="5"/>
      <c r="M8" s="228"/>
      <c r="N8" s="228"/>
      <c r="O8" s="228"/>
      <c r="P8" s="228"/>
      <c r="Q8" s="228"/>
      <c r="R8" s="228"/>
      <c r="S8" s="228"/>
      <c r="T8" s="228"/>
      <c r="U8" s="228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4"/>
      <c r="AH8" s="4"/>
    </row>
    <row r="9" spans="1:34" ht="15" x14ac:dyDescent="0.25">
      <c r="A9" s="1"/>
      <c r="B9" s="8"/>
      <c r="C9" s="33" t="s">
        <v>10</v>
      </c>
      <c r="D9" s="7"/>
      <c r="E9" s="221" t="s">
        <v>119</v>
      </c>
      <c r="F9" s="222"/>
      <c r="G9" s="222"/>
      <c r="H9" s="223"/>
      <c r="I9" s="35"/>
      <c r="J9" s="5"/>
      <c r="K9" s="5"/>
      <c r="L9" s="5"/>
      <c r="M9" s="228"/>
      <c r="N9" s="228"/>
      <c r="O9" s="228"/>
      <c r="P9" s="228"/>
      <c r="Q9" s="228"/>
      <c r="R9" s="228"/>
      <c r="S9" s="228"/>
      <c r="T9" s="228"/>
      <c r="U9" s="228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4"/>
      <c r="AH9" s="4"/>
    </row>
    <row r="10" spans="1:34" ht="15" x14ac:dyDescent="0.25">
      <c r="A10" s="1"/>
      <c r="B10" s="8"/>
      <c r="C10" s="33" t="s">
        <v>11</v>
      </c>
      <c r="D10" s="7"/>
      <c r="E10" s="221" t="s">
        <v>120</v>
      </c>
      <c r="F10" s="222"/>
      <c r="G10" s="222"/>
      <c r="H10" s="223"/>
      <c r="I10" s="35"/>
      <c r="J10" s="5"/>
      <c r="K10" s="5"/>
      <c r="L10" s="5"/>
      <c r="M10" s="228"/>
      <c r="N10" s="228"/>
      <c r="O10" s="228"/>
      <c r="P10" s="228"/>
      <c r="Q10" s="228"/>
      <c r="R10" s="228"/>
      <c r="S10" s="228"/>
      <c r="T10" s="228"/>
      <c r="U10" s="228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4"/>
      <c r="AH10" s="4"/>
    </row>
    <row r="11" spans="1:34" ht="15" x14ac:dyDescent="0.25">
      <c r="A11" s="1"/>
      <c r="B11" s="8"/>
      <c r="C11" s="33" t="s">
        <v>8</v>
      </c>
      <c r="D11" s="7"/>
      <c r="E11" s="221" t="s">
        <v>121</v>
      </c>
      <c r="F11" s="222"/>
      <c r="G11" s="222"/>
      <c r="H11" s="223"/>
      <c r="I11" s="35"/>
      <c r="J11" s="5"/>
      <c r="K11" s="5"/>
      <c r="L11" s="5"/>
      <c r="M11" s="228"/>
      <c r="N11" s="228"/>
      <c r="O11" s="228"/>
      <c r="P11" s="228"/>
      <c r="Q11" s="228"/>
      <c r="R11" s="228"/>
      <c r="S11" s="228"/>
      <c r="T11" s="228"/>
      <c r="U11" s="228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4"/>
      <c r="AH11" s="4"/>
    </row>
    <row r="12" spans="1:34" ht="15" x14ac:dyDescent="0.25">
      <c r="A12" s="1"/>
      <c r="B12" s="8"/>
      <c r="C12" s="33" t="s">
        <v>12</v>
      </c>
      <c r="D12" s="7"/>
      <c r="E12" s="221" t="s">
        <v>122</v>
      </c>
      <c r="F12" s="222"/>
      <c r="G12" s="222"/>
      <c r="H12" s="223"/>
      <c r="I12" s="35"/>
      <c r="J12" s="5"/>
      <c r="K12" s="5"/>
      <c r="L12" s="5"/>
      <c r="M12" s="228"/>
      <c r="N12" s="228"/>
      <c r="O12" s="228"/>
      <c r="P12" s="228"/>
      <c r="Q12" s="228"/>
      <c r="R12" s="228"/>
      <c r="S12" s="228"/>
      <c r="T12" s="228"/>
      <c r="U12" s="228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4"/>
      <c r="AH12" s="4"/>
    </row>
    <row r="13" spans="1:34" ht="14.45" customHeight="1" x14ac:dyDescent="0.25">
      <c r="A13" s="1"/>
      <c r="B13" s="8"/>
      <c r="C13" s="33" t="s">
        <v>90</v>
      </c>
      <c r="D13" s="7"/>
      <c r="E13" s="221">
        <v>4</v>
      </c>
      <c r="F13" s="222"/>
      <c r="G13" s="222"/>
      <c r="H13" s="223"/>
      <c r="I13" s="35"/>
      <c r="J13" s="5"/>
      <c r="K13" s="5"/>
      <c r="L13" s="5"/>
      <c r="M13" s="228"/>
      <c r="N13" s="228"/>
      <c r="O13" s="228"/>
      <c r="P13" s="228"/>
      <c r="Q13" s="228"/>
      <c r="R13" s="228"/>
      <c r="S13" s="228"/>
      <c r="T13" s="228"/>
      <c r="U13" s="228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4"/>
      <c r="AH13" s="4"/>
    </row>
    <row r="14" spans="1:34" ht="15" x14ac:dyDescent="0.25">
      <c r="A14" s="1"/>
      <c r="B14" s="8"/>
      <c r="C14" s="33" t="s">
        <v>14</v>
      </c>
      <c r="D14" s="7"/>
      <c r="E14" s="221"/>
      <c r="F14" s="222"/>
      <c r="G14" s="222"/>
      <c r="H14" s="223"/>
      <c r="I14" s="35"/>
      <c r="J14" s="5"/>
      <c r="K14" s="5"/>
      <c r="L14" s="5"/>
      <c r="M14" s="228"/>
      <c r="N14" s="228"/>
      <c r="O14" s="228"/>
      <c r="P14" s="228"/>
      <c r="Q14" s="228"/>
      <c r="R14" s="228"/>
      <c r="S14" s="228"/>
      <c r="T14" s="228"/>
      <c r="U14" s="228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4"/>
      <c r="AH14" s="4"/>
    </row>
    <row r="15" spans="1:34" ht="15" x14ac:dyDescent="0.25">
      <c r="A15" s="1"/>
      <c r="B15" s="8"/>
      <c r="C15" s="33" t="s">
        <v>15</v>
      </c>
      <c r="D15" s="7"/>
      <c r="E15" s="221">
        <v>6460</v>
      </c>
      <c r="F15" s="222"/>
      <c r="G15" s="222"/>
      <c r="H15" s="223"/>
      <c r="I15" s="35"/>
      <c r="J15" s="5"/>
      <c r="K15" s="5"/>
      <c r="L15" s="5"/>
      <c r="M15" s="228"/>
      <c r="N15" s="228"/>
      <c r="O15" s="228"/>
      <c r="P15" s="228"/>
      <c r="Q15" s="228"/>
      <c r="R15" s="228"/>
      <c r="S15" s="228"/>
      <c r="T15" s="228"/>
      <c r="U15" s="228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</row>
    <row r="16" spans="1:34" ht="15" x14ac:dyDescent="0.25">
      <c r="A16" s="1"/>
      <c r="B16" s="8"/>
      <c r="C16" s="33" t="s">
        <v>16</v>
      </c>
      <c r="D16" s="7"/>
      <c r="E16" s="221" t="s">
        <v>123</v>
      </c>
      <c r="F16" s="222"/>
      <c r="G16" s="222"/>
      <c r="H16" s="223"/>
      <c r="I16" s="35"/>
      <c r="J16" s="5"/>
      <c r="K16" s="5"/>
      <c r="L16" s="5"/>
      <c r="M16" s="228"/>
      <c r="N16" s="228"/>
      <c r="O16" s="228"/>
      <c r="P16" s="228"/>
      <c r="Q16" s="228"/>
      <c r="R16" s="228"/>
      <c r="S16" s="228"/>
      <c r="T16" s="228"/>
      <c r="U16" s="228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ht="14.45" customHeight="1" x14ac:dyDescent="0.25">
      <c r="A17" s="1"/>
      <c r="B17" s="8"/>
      <c r="C17" s="33" t="s">
        <v>17</v>
      </c>
      <c r="D17" s="7"/>
      <c r="E17" s="224" t="s">
        <v>124</v>
      </c>
      <c r="F17" s="222"/>
      <c r="G17" s="222"/>
      <c r="H17" s="223"/>
      <c r="I17" s="35"/>
      <c r="J17" s="5"/>
      <c r="K17" s="5"/>
      <c r="L17" s="5"/>
      <c r="M17" s="228"/>
      <c r="N17" s="228"/>
      <c r="O17" s="228"/>
      <c r="P17" s="228"/>
      <c r="Q17" s="228"/>
      <c r="R17" s="228"/>
      <c r="S17" s="228"/>
      <c r="T17" s="228"/>
      <c r="U17" s="228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ht="15" x14ac:dyDescent="0.25">
      <c r="A18" s="1"/>
      <c r="B18" s="8"/>
      <c r="C18" s="33" t="s">
        <v>18</v>
      </c>
      <c r="D18" s="7"/>
      <c r="E18" s="224"/>
      <c r="F18" s="222"/>
      <c r="G18" s="222"/>
      <c r="H18" s="223"/>
      <c r="I18" s="35"/>
      <c r="J18" s="5"/>
      <c r="K18" s="5"/>
      <c r="L18" s="5"/>
      <c r="M18" s="228"/>
      <c r="N18" s="228"/>
      <c r="O18" s="228"/>
      <c r="P18" s="228"/>
      <c r="Q18" s="228"/>
      <c r="R18" s="228"/>
      <c r="S18" s="228"/>
      <c r="T18" s="228"/>
      <c r="U18" s="228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ht="15" x14ac:dyDescent="0.25">
      <c r="A19" s="1"/>
      <c r="B19" s="7"/>
      <c r="C19" s="33" t="s">
        <v>19</v>
      </c>
      <c r="D19" s="15"/>
      <c r="E19" s="225" t="s">
        <v>125</v>
      </c>
      <c r="F19" s="225"/>
      <c r="G19" s="225"/>
      <c r="H19" s="225"/>
      <c r="I19" s="35"/>
      <c r="J19" s="5"/>
      <c r="K19" s="5"/>
      <c r="L19" s="5"/>
      <c r="M19" s="228"/>
      <c r="N19" s="228"/>
      <c r="O19" s="228"/>
      <c r="P19" s="228"/>
      <c r="Q19" s="228"/>
      <c r="R19" s="228"/>
      <c r="S19" s="228"/>
      <c r="T19" s="228"/>
      <c r="U19" s="228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ht="15" x14ac:dyDescent="0.25">
      <c r="A20" s="1"/>
      <c r="B20" s="1"/>
      <c r="C20" s="33" t="s">
        <v>20</v>
      </c>
      <c r="D20" s="15"/>
      <c r="E20" s="225" t="s">
        <v>126</v>
      </c>
      <c r="F20" s="225"/>
      <c r="G20" s="225"/>
      <c r="H20" s="225"/>
      <c r="I20" s="35"/>
      <c r="J20" s="20"/>
      <c r="K20" s="20"/>
      <c r="L20" s="20"/>
      <c r="M20" s="228"/>
      <c r="N20" s="228"/>
      <c r="O20" s="228"/>
      <c r="P20" s="228"/>
      <c r="Q20" s="228"/>
      <c r="R20" s="228"/>
      <c r="S20" s="228"/>
      <c r="T20" s="228"/>
      <c r="U20" s="228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t="15" x14ac:dyDescent="0.2">
      <c r="A21" s="1"/>
      <c r="B21" s="1"/>
      <c r="C21" s="15"/>
      <c r="D21" s="15"/>
      <c r="E21" s="15"/>
      <c r="F21" s="15"/>
      <c r="G21" s="1"/>
      <c r="H21" s="1"/>
      <c r="I21" s="1"/>
      <c r="J21" s="19"/>
      <c r="K21" s="79"/>
      <c r="L21" s="79"/>
      <c r="M21" s="79"/>
      <c r="N21" s="7"/>
      <c r="O21" s="7"/>
      <c r="P21" s="1"/>
      <c r="Q21" s="7"/>
      <c r="R21" s="7"/>
      <c r="S21" s="7"/>
      <c r="T21" s="7"/>
      <c r="U21" s="7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ht="14.45" customHeight="1" x14ac:dyDescent="0.2">
      <c r="A22" s="1"/>
      <c r="B22" s="1"/>
      <c r="C22" s="15"/>
      <c r="D22" s="15"/>
      <c r="E22" s="15"/>
      <c r="F22" s="15"/>
      <c r="G22" s="1"/>
      <c r="H22" s="1"/>
      <c r="I22" s="1"/>
      <c r="J22" s="19"/>
      <c r="K22" s="79"/>
      <c r="L22" s="79"/>
      <c r="M22" s="79"/>
      <c r="N22" s="7"/>
      <c r="O22" s="7"/>
      <c r="P22" s="1"/>
      <c r="Q22" s="7"/>
      <c r="R22" s="7"/>
      <c r="S22" s="7"/>
      <c r="T22" s="7"/>
      <c r="U22" s="7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ht="19.5" x14ac:dyDescent="0.3">
      <c r="A23" s="1"/>
      <c r="B23" s="1"/>
      <c r="C23" s="217" t="s">
        <v>94</v>
      </c>
      <c r="D23" s="218"/>
      <c r="E23" s="218"/>
      <c r="F23" s="218"/>
      <c r="G23" s="218"/>
      <c r="H23" s="218"/>
      <c r="I23" s="1"/>
      <c r="J23" s="19"/>
      <c r="K23" s="79"/>
      <c r="L23" s="79"/>
      <c r="M23" s="79"/>
      <c r="N23" s="7"/>
      <c r="O23" s="217" t="s">
        <v>95</v>
      </c>
      <c r="P23" s="218"/>
      <c r="Q23" s="218"/>
      <c r="R23" s="218"/>
      <c r="S23" s="218"/>
      <c r="T23" s="218"/>
      <c r="U23" s="7"/>
      <c r="V23" s="1"/>
      <c r="W23" s="1"/>
      <c r="X23" s="1"/>
      <c r="Y23" s="130" t="s">
        <v>84</v>
      </c>
      <c r="Z23" s="131"/>
      <c r="AA23" s="131"/>
      <c r="AB23" s="131"/>
      <c r="AC23" s="131"/>
      <c r="AD23" s="131"/>
      <c r="AE23" s="1"/>
      <c r="AF23" s="1"/>
      <c r="AG23" s="1"/>
      <c r="AH23" s="1"/>
    </row>
    <row r="24" spans="1:34" ht="15" x14ac:dyDescent="0.25">
      <c r="A24" s="1"/>
      <c r="B24" s="1"/>
      <c r="C24" s="15"/>
      <c r="D24" s="15"/>
      <c r="E24" s="15"/>
      <c r="F24" s="15"/>
      <c r="G24" s="1"/>
      <c r="H24" s="1"/>
      <c r="I24" s="1"/>
      <c r="J24" s="80"/>
      <c r="K24" s="17"/>
      <c r="L24" s="17"/>
      <c r="M24" s="17"/>
      <c r="N24" s="5"/>
      <c r="O24" s="80"/>
      <c r="P24" s="20"/>
      <c r="Q24" s="20"/>
      <c r="R24" s="20"/>
      <c r="S24" s="20"/>
      <c r="T24" s="20"/>
      <c r="U24" s="79"/>
      <c r="V24" s="1"/>
      <c r="W24" s="1"/>
      <c r="X24" s="4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ht="15" x14ac:dyDescent="0.25">
      <c r="A25" s="1"/>
      <c r="B25" s="1"/>
      <c r="C25" s="164" t="s">
        <v>112</v>
      </c>
      <c r="D25" s="166"/>
      <c r="E25" s="166"/>
      <c r="F25" s="166"/>
      <c r="G25" s="165"/>
      <c r="H25" s="92">
        <v>13734</v>
      </c>
      <c r="I25" s="1"/>
      <c r="J25" s="80"/>
      <c r="K25" s="17"/>
      <c r="L25" s="17"/>
      <c r="M25" s="17"/>
      <c r="N25" s="5"/>
      <c r="O25" s="164" t="s">
        <v>96</v>
      </c>
      <c r="P25" s="165"/>
      <c r="Q25" s="165"/>
      <c r="R25" s="165"/>
      <c r="S25" s="165"/>
      <c r="T25" s="165"/>
      <c r="U25" s="138">
        <v>38940</v>
      </c>
      <c r="V25" s="1"/>
      <c r="W25" s="1"/>
      <c r="X25" s="4"/>
      <c r="Y25" s="164" t="s">
        <v>100</v>
      </c>
      <c r="Z25" s="165"/>
      <c r="AA25" s="165"/>
      <c r="AB25" s="165"/>
      <c r="AC25" s="165"/>
      <c r="AD25" s="165"/>
      <c r="AE25" s="138">
        <v>1575</v>
      </c>
      <c r="AF25" s="1"/>
      <c r="AG25" s="1"/>
      <c r="AH25" s="1"/>
    </row>
    <row r="26" spans="1:34" ht="15" x14ac:dyDescent="0.25">
      <c r="A26" s="1"/>
      <c r="B26" s="1"/>
      <c r="C26" s="164" t="s">
        <v>93</v>
      </c>
      <c r="D26" s="166"/>
      <c r="E26" s="166"/>
      <c r="F26" s="166"/>
      <c r="G26" s="165"/>
      <c r="H26" s="93">
        <f>H77</f>
        <v>13434</v>
      </c>
      <c r="I26" s="1"/>
      <c r="J26" s="80"/>
      <c r="K26" s="17"/>
      <c r="L26" s="17"/>
      <c r="M26" s="17"/>
      <c r="N26" s="5"/>
      <c r="O26" s="164" t="s">
        <v>27</v>
      </c>
      <c r="P26" s="165"/>
      <c r="Q26" s="165"/>
      <c r="R26" s="165"/>
      <c r="S26" s="165"/>
      <c r="T26" s="165"/>
      <c r="U26" s="94">
        <v>0</v>
      </c>
      <c r="V26" s="1"/>
      <c r="W26" s="1"/>
      <c r="X26" s="4"/>
      <c r="Y26" s="164" t="s">
        <v>101</v>
      </c>
      <c r="Z26" s="165"/>
      <c r="AA26" s="165"/>
      <c r="AB26" s="165"/>
      <c r="AC26" s="165"/>
      <c r="AD26" s="165"/>
      <c r="AE26" s="138">
        <v>2469</v>
      </c>
      <c r="AF26" s="1"/>
      <c r="AG26" s="1"/>
      <c r="AH26" s="1"/>
    </row>
    <row r="27" spans="1:34" ht="15" x14ac:dyDescent="0.25">
      <c r="A27" s="1"/>
      <c r="B27" s="1"/>
      <c r="C27" s="164" t="s">
        <v>26</v>
      </c>
      <c r="D27" s="166"/>
      <c r="E27" s="166"/>
      <c r="F27" s="166"/>
      <c r="G27" s="165"/>
      <c r="H27" s="68">
        <f>H25-H26</f>
        <v>300</v>
      </c>
      <c r="I27" s="1"/>
      <c r="J27" s="80"/>
      <c r="K27" s="17"/>
      <c r="L27" s="17"/>
      <c r="M27" s="17"/>
      <c r="N27" s="5"/>
      <c r="O27" s="164" t="s">
        <v>97</v>
      </c>
      <c r="P27" s="166"/>
      <c r="Q27" s="166"/>
      <c r="R27" s="166"/>
      <c r="S27" s="165"/>
      <c r="T27" s="165"/>
      <c r="U27" s="75">
        <f>H27</f>
        <v>300</v>
      </c>
      <c r="V27" s="1"/>
      <c r="W27" s="1"/>
      <c r="X27" s="4"/>
      <c r="Y27" s="164" t="s">
        <v>26</v>
      </c>
      <c r="Z27" s="166"/>
      <c r="AA27" s="166"/>
      <c r="AB27" s="166"/>
      <c r="AC27" s="165"/>
      <c r="AD27" s="165"/>
      <c r="AE27" s="146">
        <f>AE26-AE25</f>
        <v>894</v>
      </c>
      <c r="AF27" s="1"/>
      <c r="AG27" s="1"/>
      <c r="AH27" s="1"/>
    </row>
    <row r="28" spans="1:34" ht="15" x14ac:dyDescent="0.25">
      <c r="A28" s="1"/>
      <c r="B28" s="1"/>
      <c r="C28" s="15"/>
      <c r="D28" s="15"/>
      <c r="E28" s="15"/>
      <c r="F28" s="15"/>
      <c r="G28" s="1"/>
      <c r="H28" s="1"/>
      <c r="I28" s="1"/>
      <c r="J28" s="80"/>
      <c r="K28" s="17"/>
      <c r="L28" s="17"/>
      <c r="M28" s="17"/>
      <c r="N28" s="5"/>
      <c r="O28" s="164" t="s">
        <v>98</v>
      </c>
      <c r="P28" s="166"/>
      <c r="Q28" s="166"/>
      <c r="R28" s="166"/>
      <c r="S28" s="165"/>
      <c r="T28" s="165"/>
      <c r="U28" s="75">
        <f>U25-(-1*U26)-(-1*U27)</f>
        <v>39240</v>
      </c>
      <c r="V28" s="1"/>
      <c r="W28" s="1"/>
      <c r="X28" s="4"/>
      <c r="Y28" s="167"/>
      <c r="Z28" s="168"/>
      <c r="AA28" s="168"/>
      <c r="AB28" s="168"/>
      <c r="AC28" s="169"/>
      <c r="AD28" s="169"/>
      <c r="AE28" s="142"/>
      <c r="AF28" s="143"/>
      <c r="AG28" s="1"/>
      <c r="AH28" s="1"/>
    </row>
    <row r="29" spans="1:34" ht="15" x14ac:dyDescent="0.25">
      <c r="A29" s="1"/>
      <c r="B29" s="1"/>
      <c r="C29" s="15"/>
      <c r="D29" s="15"/>
      <c r="E29" s="15"/>
      <c r="F29" s="15"/>
      <c r="G29" s="1"/>
      <c r="H29" s="1"/>
      <c r="I29" s="1"/>
      <c r="J29" s="80"/>
      <c r="K29" s="17"/>
      <c r="L29" s="17"/>
      <c r="M29" s="17"/>
      <c r="N29" s="5"/>
      <c r="O29" s="80"/>
      <c r="P29" s="81"/>
      <c r="Q29" s="81"/>
      <c r="R29" s="81"/>
      <c r="S29" s="20"/>
      <c r="T29" s="20"/>
      <c r="U29" s="79"/>
      <c r="V29" s="1"/>
      <c r="W29" s="1"/>
      <c r="X29" s="4"/>
      <c r="Y29" s="167"/>
      <c r="Z29" s="168"/>
      <c r="AA29" s="168"/>
      <c r="AB29" s="168"/>
      <c r="AC29" s="169"/>
      <c r="AD29" s="169"/>
      <c r="AE29" s="144"/>
      <c r="AF29" s="143"/>
      <c r="AG29" s="1"/>
      <c r="AH29" s="1"/>
    </row>
    <row r="30" spans="1:34" ht="15" customHeight="1" x14ac:dyDescent="0.25">
      <c r="A30" s="1"/>
      <c r="B30" s="1"/>
      <c r="C30" s="15"/>
      <c r="D30" s="15"/>
      <c r="E30" s="15"/>
      <c r="F30" s="15"/>
      <c r="G30" s="1"/>
      <c r="H30" s="1"/>
      <c r="I30" s="1"/>
      <c r="J30" s="111"/>
      <c r="K30" s="17"/>
      <c r="L30" s="17"/>
      <c r="M30" s="17"/>
      <c r="N30" s="5"/>
      <c r="O30" s="114" t="s">
        <v>99</v>
      </c>
      <c r="P30" s="117"/>
      <c r="Q30" s="117"/>
      <c r="R30" s="117"/>
      <c r="S30" s="133"/>
      <c r="T30" s="113"/>
      <c r="U30" s="100" t="s">
        <v>80</v>
      </c>
      <c r="V30" s="1"/>
      <c r="W30" s="1"/>
      <c r="X30" s="4"/>
      <c r="Y30" s="151" t="s">
        <v>89</v>
      </c>
      <c r="Z30" s="151"/>
      <c r="AA30" s="151"/>
      <c r="AB30" s="151"/>
      <c r="AC30" s="157" t="s">
        <v>127</v>
      </c>
      <c r="AD30" s="158"/>
      <c r="AE30" s="159"/>
      <c r="AF30" s="143"/>
      <c r="AG30" s="1"/>
      <c r="AH30" s="1"/>
    </row>
    <row r="31" spans="1:34" ht="15" customHeight="1" x14ac:dyDescent="0.25">
      <c r="A31" s="1"/>
      <c r="B31" s="1"/>
      <c r="C31" s="15"/>
      <c r="D31" s="15"/>
      <c r="E31" s="15"/>
      <c r="F31" s="15"/>
      <c r="G31" s="1"/>
      <c r="H31" s="1"/>
      <c r="I31" s="1"/>
      <c r="J31" s="111"/>
      <c r="K31" s="17"/>
      <c r="L31" s="17"/>
      <c r="M31" s="17"/>
      <c r="N31" s="5"/>
      <c r="O31" s="220" t="s">
        <v>85</v>
      </c>
      <c r="P31" s="220"/>
      <c r="Q31" s="220"/>
      <c r="R31" s="220"/>
      <c r="S31" s="220"/>
      <c r="T31" s="113"/>
      <c r="U31" s="100" t="s">
        <v>80</v>
      </c>
      <c r="V31" s="118"/>
      <c r="W31" s="1"/>
      <c r="X31" s="4"/>
      <c r="Y31" s="151"/>
      <c r="Z31" s="151"/>
      <c r="AA31" s="151"/>
      <c r="AB31" s="151"/>
      <c r="AC31" s="143"/>
      <c r="AD31" s="143"/>
      <c r="AE31" s="143"/>
      <c r="AF31" s="143"/>
      <c r="AG31" s="1"/>
      <c r="AH31" s="118"/>
    </row>
    <row r="32" spans="1:34" ht="16.5" customHeight="1" x14ac:dyDescent="0.25">
      <c r="A32" s="1"/>
      <c r="B32" s="1"/>
      <c r="C32" s="15"/>
      <c r="D32" s="15"/>
      <c r="E32" s="15"/>
      <c r="F32" s="15"/>
      <c r="G32" s="1"/>
      <c r="H32" s="1"/>
      <c r="I32" s="1"/>
      <c r="J32" s="111"/>
      <c r="K32" s="17"/>
      <c r="L32" s="17"/>
      <c r="M32" s="17"/>
      <c r="N32" s="5"/>
      <c r="O32" s="220"/>
      <c r="P32" s="220"/>
      <c r="Q32" s="220"/>
      <c r="R32" s="220"/>
      <c r="S32" s="220"/>
      <c r="T32" s="20"/>
      <c r="U32" s="113"/>
      <c r="V32" s="1"/>
      <c r="W32" s="1"/>
      <c r="X32" s="4"/>
      <c r="Y32" s="118"/>
      <c r="Z32" s="118"/>
      <c r="AA32" s="118"/>
      <c r="AB32" s="118"/>
      <c r="AC32" s="118"/>
      <c r="AD32" s="118"/>
      <c r="AE32" s="118"/>
      <c r="AF32" s="1"/>
      <c r="AG32" s="1"/>
      <c r="AH32" s="1"/>
    </row>
    <row r="33" spans="1:34" ht="15" x14ac:dyDescent="0.25">
      <c r="A33" s="1"/>
      <c r="B33" s="1"/>
      <c r="C33" s="15"/>
      <c r="D33" s="15"/>
      <c r="E33" s="15"/>
      <c r="F33" s="15"/>
      <c r="G33" s="1"/>
      <c r="H33" s="1"/>
      <c r="I33" s="1"/>
      <c r="J33" s="111"/>
      <c r="K33" s="17"/>
      <c r="L33" s="17"/>
      <c r="M33" s="17"/>
      <c r="N33" s="5"/>
      <c r="O33" s="111"/>
      <c r="P33" s="112"/>
      <c r="Q33" s="112"/>
      <c r="R33" s="112"/>
      <c r="S33" s="20"/>
      <c r="T33" s="20"/>
      <c r="U33" s="113"/>
      <c r="V33" s="1"/>
      <c r="W33" s="1"/>
      <c r="X33" s="4"/>
      <c r="Y33" s="118"/>
      <c r="Z33" s="118"/>
      <c r="AA33" s="118"/>
      <c r="AB33" s="118"/>
      <c r="AC33" s="1"/>
      <c r="AD33" s="1"/>
      <c r="AE33" s="1"/>
      <c r="AF33" s="1"/>
      <c r="AG33" s="1"/>
      <c r="AH33" s="1"/>
    </row>
    <row r="34" spans="1:34" ht="26.1" customHeight="1" x14ac:dyDescent="0.3">
      <c r="A34" s="1"/>
      <c r="B34" s="1"/>
      <c r="C34" s="217" t="s">
        <v>105</v>
      </c>
      <c r="D34" s="218"/>
      <c r="E34" s="218"/>
      <c r="F34" s="218"/>
      <c r="G34" s="218"/>
      <c r="H34" s="218"/>
      <c r="I34" s="1"/>
      <c r="J34" s="80"/>
      <c r="K34" s="17"/>
      <c r="L34" s="17"/>
      <c r="M34" s="17"/>
      <c r="N34" s="5"/>
      <c r="O34" s="111"/>
      <c r="P34" s="112"/>
      <c r="Q34" s="112"/>
      <c r="R34" s="112"/>
      <c r="S34" s="20"/>
      <c r="T34" s="20"/>
      <c r="U34" s="113"/>
      <c r="V34" s="1"/>
      <c r="W34" s="1"/>
      <c r="X34" s="4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4"/>
      <c r="P35" s="4"/>
      <c r="Q35" s="219"/>
      <c r="R35" s="219"/>
      <c r="S35" s="219"/>
      <c r="T35" s="219"/>
      <c r="U35" s="4"/>
      <c r="V35" s="1"/>
      <c r="W35" s="1"/>
      <c r="X35" s="4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ht="26.25" customHeight="1" x14ac:dyDescent="0.25">
      <c r="A36" s="1"/>
      <c r="B36" s="58"/>
      <c r="C36" s="212" t="s">
        <v>51</v>
      </c>
      <c r="D36" s="213"/>
      <c r="E36" s="213"/>
      <c r="F36" s="213"/>
      <c r="G36" s="214"/>
      <c r="H36" s="22" t="s">
        <v>0</v>
      </c>
      <c r="I36" s="9"/>
      <c r="J36" s="22" t="s">
        <v>24</v>
      </c>
      <c r="K36" s="22" t="s">
        <v>25</v>
      </c>
      <c r="L36" s="9"/>
      <c r="M36" s="23" t="s">
        <v>1</v>
      </c>
      <c r="N36" s="2"/>
      <c r="O36" s="23" t="s">
        <v>2</v>
      </c>
      <c r="P36" s="2"/>
      <c r="Q36" s="23" t="s">
        <v>3</v>
      </c>
      <c r="R36" s="2"/>
      <c r="S36" s="23" t="s">
        <v>4</v>
      </c>
      <c r="T36" s="2"/>
      <c r="U36" s="22" t="s">
        <v>5</v>
      </c>
      <c r="V36" s="1"/>
      <c r="W36" s="63" t="s">
        <v>47</v>
      </c>
      <c r="X36" s="4"/>
      <c r="Y36" s="206" t="s">
        <v>38</v>
      </c>
      <c r="Z36" s="207"/>
      <c r="AA36" s="207"/>
      <c r="AB36" s="207"/>
      <c r="AC36" s="207"/>
      <c r="AD36" s="207"/>
      <c r="AE36" s="207"/>
      <c r="AF36" s="207"/>
      <c r="AG36" s="208"/>
      <c r="AH36" s="1"/>
    </row>
    <row r="37" spans="1:34" ht="14.1" customHeight="1" x14ac:dyDescent="0.25">
      <c r="A37" s="1"/>
      <c r="B37" s="61">
        <v>1</v>
      </c>
      <c r="C37" s="152" t="s">
        <v>127</v>
      </c>
      <c r="D37" s="153"/>
      <c r="E37" s="153"/>
      <c r="F37" s="153"/>
      <c r="G37" s="154"/>
      <c r="H37" s="95">
        <v>3434</v>
      </c>
      <c r="I37" s="1"/>
      <c r="J37" s="97" t="s">
        <v>52</v>
      </c>
      <c r="K37" s="97"/>
      <c r="L37" s="1"/>
      <c r="M37" s="96">
        <v>3434</v>
      </c>
      <c r="N37" s="70"/>
      <c r="O37" s="96"/>
      <c r="P37" s="70"/>
      <c r="Q37" s="96"/>
      <c r="R37" s="70"/>
      <c r="S37" s="96"/>
      <c r="T37" s="70"/>
      <c r="U37" s="96"/>
      <c r="V37" s="37"/>
      <c r="W37" s="54">
        <f t="shared" ref="W37:W77" si="0">H37 - (M37+O37+Q37+S37+U37)</f>
        <v>0</v>
      </c>
      <c r="X37" s="4"/>
      <c r="Y37" s="172"/>
      <c r="Z37" s="173"/>
      <c r="AA37" s="173"/>
      <c r="AB37" s="173"/>
      <c r="AC37" s="173"/>
      <c r="AD37" s="173"/>
      <c r="AE37" s="173"/>
      <c r="AF37" s="173"/>
      <c r="AG37" s="173"/>
      <c r="AH37" s="1"/>
    </row>
    <row r="38" spans="1:34" ht="14.1" customHeight="1" x14ac:dyDescent="0.2">
      <c r="A38" s="1"/>
      <c r="B38" s="62">
        <v>2</v>
      </c>
      <c r="C38" s="152" t="s">
        <v>128</v>
      </c>
      <c r="D38" s="153"/>
      <c r="E38" s="153"/>
      <c r="F38" s="153"/>
      <c r="G38" s="154"/>
      <c r="H38" s="95">
        <v>10000</v>
      </c>
      <c r="I38" s="1"/>
      <c r="J38" s="97" t="s">
        <v>52</v>
      </c>
      <c r="K38" s="97"/>
      <c r="L38" s="1"/>
      <c r="M38" s="96"/>
      <c r="N38" s="70"/>
      <c r="O38" s="96">
        <v>10000</v>
      </c>
      <c r="P38" s="70"/>
      <c r="Q38" s="96"/>
      <c r="R38" s="70"/>
      <c r="S38" s="96"/>
      <c r="T38" s="70"/>
      <c r="U38" s="96"/>
      <c r="V38" s="37"/>
      <c r="W38" s="54">
        <f t="shared" si="0"/>
        <v>0</v>
      </c>
      <c r="X38" s="4"/>
      <c r="Y38" s="209" t="s">
        <v>102</v>
      </c>
      <c r="Z38" s="210"/>
      <c r="AA38" s="210"/>
      <c r="AB38" s="210"/>
      <c r="AC38" s="210"/>
      <c r="AD38" s="210"/>
      <c r="AE38" s="210"/>
      <c r="AF38" s="210"/>
      <c r="AG38" s="211"/>
      <c r="AH38" s="1"/>
    </row>
    <row r="39" spans="1:34" ht="14.1" customHeight="1" x14ac:dyDescent="0.2">
      <c r="A39" s="1"/>
      <c r="B39" s="62">
        <v>3</v>
      </c>
      <c r="C39" s="152"/>
      <c r="D39" s="153"/>
      <c r="E39" s="153"/>
      <c r="F39" s="153"/>
      <c r="G39" s="154"/>
      <c r="H39" s="95"/>
      <c r="I39" s="1"/>
      <c r="J39" s="97"/>
      <c r="K39" s="97"/>
      <c r="L39" s="1"/>
      <c r="M39" s="96"/>
      <c r="N39" s="70"/>
      <c r="O39" s="96"/>
      <c r="P39" s="70"/>
      <c r="Q39" s="96"/>
      <c r="R39" s="70"/>
      <c r="S39" s="96"/>
      <c r="T39" s="70"/>
      <c r="U39" s="96"/>
      <c r="V39" s="37"/>
      <c r="W39" s="54">
        <f t="shared" si="0"/>
        <v>0</v>
      </c>
      <c r="X39" s="4"/>
      <c r="Y39" s="210"/>
      <c r="Z39" s="210"/>
      <c r="AA39" s="210"/>
      <c r="AB39" s="210"/>
      <c r="AC39" s="210"/>
      <c r="AD39" s="210"/>
      <c r="AE39" s="210"/>
      <c r="AF39" s="210"/>
      <c r="AG39" s="211"/>
      <c r="AH39" s="1"/>
    </row>
    <row r="40" spans="1:34" ht="14.1" customHeight="1" x14ac:dyDescent="0.2">
      <c r="A40" s="1"/>
      <c r="B40" s="62">
        <v>4</v>
      </c>
      <c r="C40" s="152"/>
      <c r="D40" s="153"/>
      <c r="E40" s="153"/>
      <c r="F40" s="153"/>
      <c r="G40" s="154"/>
      <c r="H40" s="95"/>
      <c r="I40" s="1"/>
      <c r="J40" s="97"/>
      <c r="K40" s="97"/>
      <c r="L40" s="1"/>
      <c r="M40" s="96"/>
      <c r="N40" s="70"/>
      <c r="O40" s="96"/>
      <c r="P40" s="70"/>
      <c r="Q40" s="96"/>
      <c r="R40" s="70"/>
      <c r="S40" s="96"/>
      <c r="T40" s="70"/>
      <c r="U40" s="96"/>
      <c r="V40" s="37"/>
      <c r="W40" s="54">
        <f t="shared" si="0"/>
        <v>0</v>
      </c>
      <c r="X40" s="4"/>
      <c r="Y40" s="107"/>
      <c r="Z40" s="99"/>
      <c r="AA40" s="99"/>
      <c r="AB40" s="99"/>
      <c r="AC40" s="99"/>
      <c r="AD40" s="99"/>
      <c r="AE40" s="99"/>
      <c r="AF40" s="99"/>
      <c r="AG40" s="108"/>
      <c r="AH40" s="1"/>
    </row>
    <row r="41" spans="1:34" ht="14.1" customHeight="1" x14ac:dyDescent="0.2">
      <c r="A41" s="1"/>
      <c r="B41" s="62">
        <v>5</v>
      </c>
      <c r="C41" s="152"/>
      <c r="D41" s="153"/>
      <c r="E41" s="153"/>
      <c r="F41" s="153"/>
      <c r="G41" s="154"/>
      <c r="H41" s="95"/>
      <c r="I41" s="1"/>
      <c r="J41" s="97"/>
      <c r="K41" s="97"/>
      <c r="L41" s="1"/>
      <c r="M41" s="96"/>
      <c r="N41" s="70"/>
      <c r="O41" s="96"/>
      <c r="P41" s="70"/>
      <c r="Q41" s="96"/>
      <c r="R41" s="70"/>
      <c r="S41" s="96"/>
      <c r="T41" s="70"/>
      <c r="U41" s="96"/>
      <c r="V41" s="37"/>
      <c r="W41" s="54">
        <f t="shared" si="0"/>
        <v>0</v>
      </c>
      <c r="X41" s="4"/>
      <c r="Y41" s="98"/>
      <c r="Z41" s="99" t="s">
        <v>73</v>
      </c>
      <c r="AA41" s="99"/>
      <c r="AB41" s="99"/>
      <c r="AC41" s="99"/>
      <c r="AD41" s="99" t="s">
        <v>39</v>
      </c>
      <c r="AE41" s="99"/>
      <c r="AF41" s="109"/>
      <c r="AG41" s="106"/>
      <c r="AH41" s="1"/>
    </row>
    <row r="42" spans="1:34" ht="14.1" customHeight="1" x14ac:dyDescent="0.2">
      <c r="A42" s="1"/>
      <c r="B42" s="62">
        <v>6</v>
      </c>
      <c r="C42" s="152"/>
      <c r="D42" s="153"/>
      <c r="E42" s="153"/>
      <c r="F42" s="153"/>
      <c r="G42" s="154"/>
      <c r="H42" s="95"/>
      <c r="I42" s="1"/>
      <c r="J42" s="97"/>
      <c r="K42" s="97"/>
      <c r="L42" s="1"/>
      <c r="M42" s="96"/>
      <c r="N42" s="70"/>
      <c r="O42" s="96"/>
      <c r="P42" s="70"/>
      <c r="Q42" s="96"/>
      <c r="R42" s="70"/>
      <c r="S42" s="96"/>
      <c r="T42" s="70"/>
      <c r="U42" s="96"/>
      <c r="V42" s="37"/>
      <c r="W42" s="54">
        <f t="shared" si="0"/>
        <v>0</v>
      </c>
      <c r="X42" s="4"/>
      <c r="Y42" s="98"/>
      <c r="Z42" s="215"/>
      <c r="AA42" s="216"/>
      <c r="AB42" s="216"/>
      <c r="AC42" s="45"/>
      <c r="AD42" s="157" t="s">
        <v>129</v>
      </c>
      <c r="AE42" s="158"/>
      <c r="AF42" s="159"/>
      <c r="AG42" s="106"/>
      <c r="AH42" s="1"/>
    </row>
    <row r="43" spans="1:34" ht="14.1" customHeight="1" x14ac:dyDescent="0.2">
      <c r="A43" s="1"/>
      <c r="B43" s="62">
        <v>7</v>
      </c>
      <c r="C43" s="152"/>
      <c r="D43" s="153"/>
      <c r="E43" s="153"/>
      <c r="F43" s="153"/>
      <c r="G43" s="154"/>
      <c r="H43" s="95"/>
      <c r="I43" s="1"/>
      <c r="J43" s="97"/>
      <c r="K43" s="97"/>
      <c r="L43" s="1"/>
      <c r="M43" s="96"/>
      <c r="N43" s="70"/>
      <c r="O43" s="96"/>
      <c r="P43" s="70"/>
      <c r="Q43" s="96"/>
      <c r="R43" s="70"/>
      <c r="S43" s="96"/>
      <c r="T43" s="70"/>
      <c r="U43" s="96"/>
      <c r="V43" s="37"/>
      <c r="W43" s="54">
        <f t="shared" si="0"/>
        <v>0</v>
      </c>
      <c r="X43" s="4"/>
      <c r="Y43" s="98"/>
      <c r="Z43" s="202" t="s">
        <v>40</v>
      </c>
      <c r="AA43" s="203"/>
      <c r="AB43" s="203"/>
      <c r="AC43" s="99"/>
      <c r="AD43" s="204"/>
      <c r="AE43" s="205"/>
      <c r="AF43" s="205"/>
      <c r="AG43" s="106"/>
      <c r="AH43" s="1"/>
    </row>
    <row r="44" spans="1:34" ht="14.1" customHeight="1" x14ac:dyDescent="0.2">
      <c r="A44" s="1"/>
      <c r="B44" s="62">
        <v>8</v>
      </c>
      <c r="C44" s="152"/>
      <c r="D44" s="153"/>
      <c r="E44" s="153"/>
      <c r="F44" s="153"/>
      <c r="G44" s="154"/>
      <c r="H44" s="95"/>
      <c r="I44" s="1"/>
      <c r="J44" s="97"/>
      <c r="K44" s="97"/>
      <c r="L44" s="1"/>
      <c r="M44" s="96"/>
      <c r="N44" s="70"/>
      <c r="O44" s="96"/>
      <c r="P44" s="70"/>
      <c r="Q44" s="96"/>
      <c r="R44" s="70"/>
      <c r="S44" s="96"/>
      <c r="T44" s="70"/>
      <c r="U44" s="96"/>
      <c r="V44" s="37"/>
      <c r="W44" s="54">
        <f t="shared" si="0"/>
        <v>0</v>
      </c>
      <c r="X44" s="4"/>
      <c r="Y44" s="98"/>
      <c r="Z44" s="110"/>
      <c r="AA44" s="110"/>
      <c r="AB44" s="110"/>
      <c r="AC44" s="110"/>
      <c r="AD44" s="110"/>
      <c r="AE44" s="110"/>
      <c r="AF44" s="110"/>
      <c r="AG44" s="106"/>
      <c r="AH44" s="1"/>
    </row>
    <row r="45" spans="1:34" ht="14.1" customHeight="1" x14ac:dyDescent="0.25">
      <c r="A45" s="1"/>
      <c r="B45" s="62">
        <v>9</v>
      </c>
      <c r="C45" s="152"/>
      <c r="D45" s="153"/>
      <c r="E45" s="153"/>
      <c r="F45" s="153"/>
      <c r="G45" s="154"/>
      <c r="H45" s="95"/>
      <c r="I45" s="1"/>
      <c r="J45" s="97"/>
      <c r="K45" s="97"/>
      <c r="L45" s="1"/>
      <c r="M45" s="96"/>
      <c r="N45" s="70"/>
      <c r="O45" s="96"/>
      <c r="P45" s="70"/>
      <c r="Q45" s="96"/>
      <c r="R45" s="70"/>
      <c r="S45" s="96"/>
      <c r="T45" s="70"/>
      <c r="U45" s="96"/>
      <c r="V45" s="37"/>
      <c r="W45" s="54">
        <f t="shared" si="0"/>
        <v>0</v>
      </c>
      <c r="X45" s="4"/>
      <c r="Y45" s="172"/>
      <c r="Z45" s="173"/>
      <c r="AA45" s="173"/>
      <c r="AB45" s="173"/>
      <c r="AC45" s="173"/>
      <c r="AD45" s="173"/>
      <c r="AE45" s="173"/>
      <c r="AF45" s="173"/>
      <c r="AG45" s="173"/>
      <c r="AH45" s="1"/>
    </row>
    <row r="46" spans="1:34" ht="14.1" customHeight="1" x14ac:dyDescent="0.2">
      <c r="A46" s="1"/>
      <c r="B46" s="62">
        <v>10</v>
      </c>
      <c r="C46" s="152"/>
      <c r="D46" s="153"/>
      <c r="E46" s="153"/>
      <c r="F46" s="153"/>
      <c r="G46" s="154"/>
      <c r="H46" s="95"/>
      <c r="I46" s="1"/>
      <c r="J46" s="97"/>
      <c r="K46" s="97"/>
      <c r="L46" s="1"/>
      <c r="M46" s="96"/>
      <c r="N46" s="70"/>
      <c r="O46" s="96"/>
      <c r="P46" s="70"/>
      <c r="Q46" s="96"/>
      <c r="R46" s="70"/>
      <c r="S46" s="96"/>
      <c r="T46" s="70"/>
      <c r="U46" s="96"/>
      <c r="V46" s="37"/>
      <c r="W46" s="54">
        <f t="shared" si="0"/>
        <v>0</v>
      </c>
      <c r="X46" s="4"/>
      <c r="Y46" s="191" t="s">
        <v>103</v>
      </c>
      <c r="Z46" s="192"/>
      <c r="AA46" s="192"/>
      <c r="AB46" s="192"/>
      <c r="AC46" s="192"/>
      <c r="AD46" s="192"/>
      <c r="AE46" s="192"/>
      <c r="AF46" s="192"/>
      <c r="AG46" s="193"/>
      <c r="AH46" s="1"/>
    </row>
    <row r="47" spans="1:34" ht="14.1" customHeight="1" x14ac:dyDescent="0.2">
      <c r="A47" s="1"/>
      <c r="B47" s="62">
        <v>11</v>
      </c>
      <c r="C47" s="152"/>
      <c r="D47" s="153"/>
      <c r="E47" s="153"/>
      <c r="F47" s="153"/>
      <c r="G47" s="154"/>
      <c r="H47" s="95"/>
      <c r="I47" s="1"/>
      <c r="J47" s="97"/>
      <c r="K47" s="97"/>
      <c r="L47" s="1"/>
      <c r="M47" s="96"/>
      <c r="N47" s="70"/>
      <c r="O47" s="96"/>
      <c r="P47" s="70"/>
      <c r="Q47" s="96"/>
      <c r="R47" s="70"/>
      <c r="S47" s="96"/>
      <c r="T47" s="70"/>
      <c r="U47" s="96"/>
      <c r="V47" s="37"/>
      <c r="W47" s="54">
        <f t="shared" si="0"/>
        <v>0</v>
      </c>
      <c r="X47" s="4"/>
      <c r="Y47" s="194"/>
      <c r="Z47" s="195"/>
      <c r="AA47" s="195"/>
      <c r="AB47" s="195"/>
      <c r="AC47" s="195"/>
      <c r="AD47" s="195"/>
      <c r="AE47" s="195"/>
      <c r="AF47" s="195"/>
      <c r="AG47" s="196"/>
      <c r="AH47" s="1"/>
    </row>
    <row r="48" spans="1:34" ht="14.1" customHeight="1" x14ac:dyDescent="0.2">
      <c r="A48" s="1"/>
      <c r="B48" s="62">
        <v>12</v>
      </c>
      <c r="C48" s="152"/>
      <c r="D48" s="153"/>
      <c r="E48" s="153"/>
      <c r="F48" s="153"/>
      <c r="G48" s="154"/>
      <c r="H48" s="95"/>
      <c r="I48" s="1"/>
      <c r="J48" s="97"/>
      <c r="K48" s="97"/>
      <c r="L48" s="1"/>
      <c r="M48" s="96"/>
      <c r="N48" s="70"/>
      <c r="O48" s="96"/>
      <c r="P48" s="70"/>
      <c r="Q48" s="96"/>
      <c r="R48" s="70"/>
      <c r="S48" s="96"/>
      <c r="T48" s="70"/>
      <c r="U48" s="96"/>
      <c r="V48" s="37"/>
      <c r="W48" s="54">
        <f t="shared" si="0"/>
        <v>0</v>
      </c>
      <c r="X48" s="4"/>
      <c r="Y48" s="197"/>
      <c r="Z48" s="198"/>
      <c r="AA48" s="198"/>
      <c r="AB48" s="198"/>
      <c r="AC48" s="198"/>
      <c r="AD48" s="198"/>
      <c r="AE48" s="198"/>
      <c r="AF48" s="198"/>
      <c r="AG48" s="199"/>
      <c r="AH48" s="1"/>
    </row>
    <row r="49" spans="1:34" ht="14.1" customHeight="1" x14ac:dyDescent="0.25">
      <c r="A49" s="1"/>
      <c r="B49" s="62">
        <v>13</v>
      </c>
      <c r="C49" s="152"/>
      <c r="D49" s="153"/>
      <c r="E49" s="153"/>
      <c r="F49" s="153"/>
      <c r="G49" s="154"/>
      <c r="H49" s="95"/>
      <c r="I49" s="1"/>
      <c r="J49" s="97"/>
      <c r="K49" s="97"/>
      <c r="L49" s="1"/>
      <c r="M49" s="96"/>
      <c r="N49" s="70"/>
      <c r="O49" s="96"/>
      <c r="P49" s="70"/>
      <c r="Q49" s="96"/>
      <c r="R49" s="70"/>
      <c r="S49" s="96"/>
      <c r="T49" s="70"/>
      <c r="U49" s="96"/>
      <c r="V49" s="37"/>
      <c r="W49" s="54">
        <f t="shared" si="0"/>
        <v>0</v>
      </c>
      <c r="X49" s="4"/>
      <c r="Y49" s="98"/>
      <c r="Z49" s="99" t="s">
        <v>41</v>
      </c>
      <c r="AA49" s="99"/>
      <c r="AB49" s="200" t="s">
        <v>86</v>
      </c>
      <c r="AC49" s="200"/>
      <c r="AD49" s="200"/>
      <c r="AE49" s="100" t="s">
        <v>42</v>
      </c>
      <c r="AF49" s="99"/>
      <c r="AG49" s="101"/>
      <c r="AH49" s="1"/>
    </row>
    <row r="50" spans="1:34" ht="14.1" customHeight="1" x14ac:dyDescent="0.25">
      <c r="A50" s="1"/>
      <c r="B50" s="62">
        <v>14</v>
      </c>
      <c r="C50" s="152"/>
      <c r="D50" s="153"/>
      <c r="E50" s="153"/>
      <c r="F50" s="153"/>
      <c r="G50" s="154"/>
      <c r="H50" s="95"/>
      <c r="I50" s="1"/>
      <c r="J50" s="97"/>
      <c r="K50" s="97"/>
      <c r="L50" s="1"/>
      <c r="M50" s="96"/>
      <c r="N50" s="70"/>
      <c r="O50" s="96"/>
      <c r="P50" s="70"/>
      <c r="Q50" s="96"/>
      <c r="R50" s="70"/>
      <c r="S50" s="96"/>
      <c r="T50" s="70"/>
      <c r="U50" s="96"/>
      <c r="V50" s="37"/>
      <c r="W50" s="54">
        <f t="shared" si="0"/>
        <v>0</v>
      </c>
      <c r="X50" s="4"/>
      <c r="Y50" s="98"/>
      <c r="Z50" s="99" t="s">
        <v>43</v>
      </c>
      <c r="AA50" s="102"/>
      <c r="AB50" s="201"/>
      <c r="AC50" s="201"/>
      <c r="AD50" s="201"/>
      <c r="AE50" s="99" t="s">
        <v>44</v>
      </c>
      <c r="AF50" s="99"/>
      <c r="AG50" s="103"/>
      <c r="AH50" s="1"/>
    </row>
    <row r="51" spans="1:34" ht="14.1" customHeight="1" x14ac:dyDescent="0.25">
      <c r="A51" s="1"/>
      <c r="B51" s="62">
        <v>15</v>
      </c>
      <c r="C51" s="152"/>
      <c r="D51" s="153"/>
      <c r="E51" s="153"/>
      <c r="F51" s="153"/>
      <c r="G51" s="154"/>
      <c r="H51" s="95"/>
      <c r="I51" s="1"/>
      <c r="J51" s="97"/>
      <c r="K51" s="97"/>
      <c r="L51" s="1"/>
      <c r="M51" s="96"/>
      <c r="N51" s="70"/>
      <c r="O51" s="96"/>
      <c r="P51" s="70"/>
      <c r="Q51" s="96"/>
      <c r="R51" s="70"/>
      <c r="S51" s="96"/>
      <c r="T51" s="70"/>
      <c r="U51" s="96"/>
      <c r="V51" s="37"/>
      <c r="W51" s="54">
        <f t="shared" si="0"/>
        <v>0</v>
      </c>
      <c r="X51" s="4"/>
      <c r="Y51" s="104"/>
      <c r="Z51" s="102"/>
      <c r="AA51" s="102"/>
      <c r="AB51" s="99" t="s">
        <v>44</v>
      </c>
      <c r="AC51" s="1"/>
      <c r="AD51" s="102"/>
      <c r="AE51" s="1"/>
      <c r="AF51" s="1"/>
      <c r="AG51" s="103"/>
      <c r="AH51" s="1"/>
    </row>
    <row r="52" spans="1:34" ht="14.1" customHeight="1" x14ac:dyDescent="0.25">
      <c r="A52" s="1"/>
      <c r="B52" s="62">
        <v>16</v>
      </c>
      <c r="C52" s="152"/>
      <c r="D52" s="153"/>
      <c r="E52" s="153"/>
      <c r="F52" s="153"/>
      <c r="G52" s="154"/>
      <c r="H52" s="95"/>
      <c r="I52" s="1"/>
      <c r="J52" s="97"/>
      <c r="K52" s="97"/>
      <c r="L52" s="1"/>
      <c r="M52" s="96"/>
      <c r="N52" s="70"/>
      <c r="O52" s="96"/>
      <c r="P52" s="70"/>
      <c r="Q52" s="96"/>
      <c r="R52" s="70"/>
      <c r="S52" s="96"/>
      <c r="T52" s="70"/>
      <c r="U52" s="96"/>
      <c r="V52" s="37"/>
      <c r="W52" s="54">
        <f t="shared" si="0"/>
        <v>0</v>
      </c>
      <c r="X52" s="4"/>
      <c r="Y52" s="104"/>
      <c r="Z52" s="102"/>
      <c r="AA52" s="102"/>
      <c r="AB52" s="170"/>
      <c r="AC52" s="171"/>
      <c r="AD52" s="102"/>
      <c r="AE52" s="170"/>
      <c r="AF52" s="171"/>
      <c r="AG52" s="103"/>
      <c r="AH52" s="1"/>
    </row>
    <row r="53" spans="1:34" ht="14.1" customHeight="1" x14ac:dyDescent="0.25">
      <c r="A53" s="1"/>
      <c r="B53" s="62">
        <v>17</v>
      </c>
      <c r="C53" s="152"/>
      <c r="D53" s="153"/>
      <c r="E53" s="153"/>
      <c r="F53" s="153"/>
      <c r="G53" s="154"/>
      <c r="H53" s="95"/>
      <c r="I53" s="1"/>
      <c r="J53" s="97"/>
      <c r="K53" s="97"/>
      <c r="L53" s="1"/>
      <c r="M53" s="96"/>
      <c r="N53" s="70"/>
      <c r="O53" s="96"/>
      <c r="P53" s="70"/>
      <c r="Q53" s="96"/>
      <c r="R53" s="70"/>
      <c r="S53" s="96"/>
      <c r="T53" s="70"/>
      <c r="U53" s="96"/>
      <c r="V53" s="37"/>
      <c r="W53" s="54">
        <f t="shared" si="0"/>
        <v>0</v>
      </c>
      <c r="X53" s="4"/>
      <c r="Y53" s="160" t="s">
        <v>82</v>
      </c>
      <c r="Z53" s="161"/>
      <c r="AA53" s="161"/>
      <c r="AB53" s="161"/>
      <c r="AC53" s="161"/>
      <c r="AD53" s="119"/>
      <c r="AE53" s="115"/>
      <c r="AF53" s="116"/>
      <c r="AG53" s="141"/>
      <c r="AH53" s="1"/>
    </row>
    <row r="54" spans="1:34" ht="14.1" customHeight="1" x14ac:dyDescent="0.25">
      <c r="A54" s="1"/>
      <c r="B54" s="62">
        <v>18</v>
      </c>
      <c r="C54" s="152"/>
      <c r="D54" s="153"/>
      <c r="E54" s="153"/>
      <c r="F54" s="153"/>
      <c r="G54" s="154"/>
      <c r="H54" s="95"/>
      <c r="I54" s="1"/>
      <c r="J54" s="97"/>
      <c r="K54" s="97"/>
      <c r="L54" s="1"/>
      <c r="M54" s="96"/>
      <c r="N54" s="70"/>
      <c r="O54" s="96"/>
      <c r="P54" s="70"/>
      <c r="Q54" s="96"/>
      <c r="R54" s="70"/>
      <c r="S54" s="96"/>
      <c r="T54" s="70"/>
      <c r="U54" s="96"/>
      <c r="V54" s="37"/>
      <c r="W54" s="54">
        <f t="shared" si="0"/>
        <v>0</v>
      </c>
      <c r="X54" s="4"/>
      <c r="Y54" s="160"/>
      <c r="Z54" s="161"/>
      <c r="AA54" s="161"/>
      <c r="AB54" s="161"/>
      <c r="AC54" s="161"/>
      <c r="AD54" s="155"/>
      <c r="AE54" s="156"/>
      <c r="AF54" s="118"/>
      <c r="AG54" s="103"/>
      <c r="AH54" s="1"/>
    </row>
    <row r="55" spans="1:34" ht="14.1" customHeight="1" x14ac:dyDescent="0.2">
      <c r="A55" s="1"/>
      <c r="B55" s="62">
        <v>19</v>
      </c>
      <c r="C55" s="152"/>
      <c r="D55" s="153"/>
      <c r="E55" s="153"/>
      <c r="F55" s="153"/>
      <c r="G55" s="154"/>
      <c r="H55" s="95"/>
      <c r="I55" s="1"/>
      <c r="J55" s="97"/>
      <c r="K55" s="97"/>
      <c r="L55" s="1"/>
      <c r="M55" s="96"/>
      <c r="N55" s="70"/>
      <c r="O55" s="96"/>
      <c r="P55" s="70"/>
      <c r="Q55" s="96"/>
      <c r="R55" s="70"/>
      <c r="S55" s="96"/>
      <c r="T55" s="70"/>
      <c r="U55" s="96"/>
      <c r="V55" s="37"/>
      <c r="W55" s="54">
        <f t="shared" si="0"/>
        <v>0</v>
      </c>
      <c r="X55" s="4"/>
      <c r="Y55" s="162"/>
      <c r="Z55" s="163"/>
      <c r="AA55" s="163"/>
      <c r="AB55" s="163"/>
      <c r="AC55" s="163"/>
      <c r="AD55" s="100"/>
      <c r="AE55" s="100"/>
      <c r="AF55" s="105"/>
      <c r="AG55" s="106"/>
      <c r="AH55" s="1"/>
    </row>
    <row r="56" spans="1:34" ht="14.1" customHeight="1" x14ac:dyDescent="0.25">
      <c r="A56" s="1"/>
      <c r="B56" s="62">
        <v>20</v>
      </c>
      <c r="C56" s="152"/>
      <c r="D56" s="153"/>
      <c r="E56" s="153"/>
      <c r="F56" s="153"/>
      <c r="G56" s="154"/>
      <c r="H56" s="95"/>
      <c r="I56" s="1"/>
      <c r="J56" s="97"/>
      <c r="K56" s="97"/>
      <c r="L56" s="1"/>
      <c r="M56" s="96"/>
      <c r="N56" s="70"/>
      <c r="O56" s="96"/>
      <c r="P56" s="70"/>
      <c r="Q56" s="96"/>
      <c r="R56" s="70"/>
      <c r="S56" s="96"/>
      <c r="T56" s="70"/>
      <c r="U56" s="96"/>
      <c r="V56" s="37"/>
      <c r="W56" s="54">
        <f t="shared" si="0"/>
        <v>0</v>
      </c>
      <c r="X56" s="4"/>
      <c r="Y56" s="172"/>
      <c r="Z56" s="173"/>
      <c r="AA56" s="173"/>
      <c r="AB56" s="173"/>
      <c r="AC56" s="173"/>
      <c r="AD56" s="173"/>
      <c r="AE56" s="173"/>
      <c r="AF56" s="173"/>
      <c r="AG56" s="173"/>
      <c r="AH56" s="1"/>
    </row>
    <row r="57" spans="1:34" ht="14.1" customHeight="1" x14ac:dyDescent="0.2">
      <c r="A57" s="1"/>
      <c r="B57" s="59">
        <v>21</v>
      </c>
      <c r="C57" s="152"/>
      <c r="D57" s="153"/>
      <c r="E57" s="153"/>
      <c r="F57" s="153"/>
      <c r="G57" s="154"/>
      <c r="H57" s="95"/>
      <c r="I57" s="1"/>
      <c r="J57" s="97"/>
      <c r="K57" s="97"/>
      <c r="L57" s="1"/>
      <c r="M57" s="96"/>
      <c r="N57" s="70"/>
      <c r="O57" s="96"/>
      <c r="P57" s="70"/>
      <c r="Q57" s="96"/>
      <c r="R57" s="70"/>
      <c r="S57" s="96"/>
      <c r="T57" s="70"/>
      <c r="U57" s="96"/>
      <c r="V57" s="37"/>
      <c r="W57" s="54">
        <f t="shared" si="0"/>
        <v>0</v>
      </c>
      <c r="X57" s="4"/>
      <c r="Y57" s="174" t="s">
        <v>59</v>
      </c>
      <c r="Z57" s="175"/>
      <c r="AA57" s="175"/>
      <c r="AB57" s="175"/>
      <c r="AC57" s="175"/>
      <c r="AD57" s="175"/>
      <c r="AE57" s="175"/>
      <c r="AF57" s="175"/>
      <c r="AG57" s="175"/>
      <c r="AH57" s="1"/>
    </row>
    <row r="58" spans="1:34" ht="14.1" customHeight="1" x14ac:dyDescent="0.2">
      <c r="A58" s="1"/>
      <c r="B58" s="60">
        <v>22</v>
      </c>
      <c r="C58" s="152"/>
      <c r="D58" s="153"/>
      <c r="E58" s="153"/>
      <c r="F58" s="153"/>
      <c r="G58" s="154"/>
      <c r="H58" s="95"/>
      <c r="I58" s="1"/>
      <c r="J58" s="97"/>
      <c r="K58" s="97"/>
      <c r="L58" s="1"/>
      <c r="M58" s="96"/>
      <c r="N58" s="70"/>
      <c r="O58" s="96"/>
      <c r="P58" s="70"/>
      <c r="Q58" s="96"/>
      <c r="R58" s="70"/>
      <c r="S58" s="96"/>
      <c r="T58" s="70"/>
      <c r="U58" s="96"/>
      <c r="V58" s="37"/>
      <c r="W58" s="54">
        <f t="shared" si="0"/>
        <v>0</v>
      </c>
      <c r="X58" s="4"/>
      <c r="Y58" s="176"/>
      <c r="Z58" s="177"/>
      <c r="AA58" s="177"/>
      <c r="AB58" s="177"/>
      <c r="AC58" s="177"/>
      <c r="AD58" s="177"/>
      <c r="AE58" s="177"/>
      <c r="AF58" s="177"/>
      <c r="AG58" s="177"/>
      <c r="AH58" s="1"/>
    </row>
    <row r="59" spans="1:34" ht="14.25" x14ac:dyDescent="0.2">
      <c r="A59" s="1"/>
      <c r="B59" s="60">
        <v>23</v>
      </c>
      <c r="C59" s="152"/>
      <c r="D59" s="153"/>
      <c r="E59" s="153"/>
      <c r="F59" s="153"/>
      <c r="G59" s="154"/>
      <c r="H59" s="95"/>
      <c r="I59" s="1"/>
      <c r="J59" s="97"/>
      <c r="K59" s="97"/>
      <c r="L59" s="1"/>
      <c r="M59" s="96"/>
      <c r="N59" s="70"/>
      <c r="O59" s="96"/>
      <c r="P59" s="70"/>
      <c r="Q59" s="96"/>
      <c r="R59" s="70"/>
      <c r="S59" s="96"/>
      <c r="T59" s="70"/>
      <c r="U59" s="96"/>
      <c r="V59" s="37"/>
      <c r="W59" s="54">
        <f t="shared" si="0"/>
        <v>0</v>
      </c>
      <c r="X59" s="4"/>
      <c r="Y59" s="177"/>
      <c r="Z59" s="177"/>
      <c r="AA59" s="177"/>
      <c r="AB59" s="177"/>
      <c r="AC59" s="177"/>
      <c r="AD59" s="177"/>
      <c r="AE59" s="177"/>
      <c r="AF59" s="177"/>
      <c r="AG59" s="177"/>
      <c r="AH59" s="1"/>
    </row>
    <row r="60" spans="1:34" ht="15" x14ac:dyDescent="0.25">
      <c r="A60" s="1"/>
      <c r="B60" s="60">
        <v>24</v>
      </c>
      <c r="C60" s="152"/>
      <c r="D60" s="153"/>
      <c r="E60" s="153"/>
      <c r="F60" s="153"/>
      <c r="G60" s="154"/>
      <c r="H60" s="95"/>
      <c r="I60" s="1"/>
      <c r="J60" s="97"/>
      <c r="K60" s="97"/>
      <c r="L60" s="1"/>
      <c r="M60" s="96"/>
      <c r="N60" s="70"/>
      <c r="O60" s="96"/>
      <c r="P60" s="70"/>
      <c r="Q60" s="96"/>
      <c r="R60" s="70"/>
      <c r="S60" s="96"/>
      <c r="T60" s="70"/>
      <c r="U60" s="96"/>
      <c r="V60" s="37"/>
      <c r="W60" s="54">
        <f t="shared" si="0"/>
        <v>0</v>
      </c>
      <c r="X60" s="4"/>
      <c r="Y60" s="183"/>
      <c r="Z60" s="185"/>
      <c r="AA60" s="185"/>
      <c r="AB60" s="185"/>
      <c r="AC60" s="185"/>
      <c r="AD60" s="185"/>
      <c r="AE60" s="185"/>
      <c r="AF60" s="185"/>
      <c r="AG60" s="185"/>
      <c r="AH60" s="1"/>
    </row>
    <row r="61" spans="1:34" ht="14.25" x14ac:dyDescent="0.2">
      <c r="A61" s="1"/>
      <c r="B61" s="60">
        <v>25</v>
      </c>
      <c r="C61" s="152"/>
      <c r="D61" s="153"/>
      <c r="E61" s="153"/>
      <c r="F61" s="153"/>
      <c r="G61" s="154"/>
      <c r="H61" s="95"/>
      <c r="I61" s="1"/>
      <c r="J61" s="97"/>
      <c r="K61" s="97"/>
      <c r="L61" s="1"/>
      <c r="M61" s="96"/>
      <c r="N61" s="70"/>
      <c r="O61" s="96"/>
      <c r="P61" s="70"/>
      <c r="Q61" s="96"/>
      <c r="R61" s="70"/>
      <c r="S61" s="96"/>
      <c r="T61" s="70"/>
      <c r="U61" s="96"/>
      <c r="V61" s="37"/>
      <c r="W61" s="54">
        <f t="shared" si="0"/>
        <v>0</v>
      </c>
      <c r="X61" s="4"/>
      <c r="Y61" s="186" t="s">
        <v>45</v>
      </c>
      <c r="Z61" s="187"/>
      <c r="AA61" s="187"/>
      <c r="AB61" s="187"/>
      <c r="AC61" s="187"/>
      <c r="AD61" s="187"/>
      <c r="AE61" s="187"/>
      <c r="AF61" s="187"/>
      <c r="AG61" s="187"/>
      <c r="AH61" s="1"/>
    </row>
    <row r="62" spans="1:34" ht="14.1" customHeight="1" x14ac:dyDescent="0.2">
      <c r="A62" s="1"/>
      <c r="B62" s="60">
        <v>26</v>
      </c>
      <c r="C62" s="152"/>
      <c r="D62" s="153"/>
      <c r="E62" s="153"/>
      <c r="F62" s="153"/>
      <c r="G62" s="154"/>
      <c r="H62" s="95"/>
      <c r="I62" s="1"/>
      <c r="J62" s="97"/>
      <c r="K62" s="97"/>
      <c r="L62" s="1"/>
      <c r="M62" s="96"/>
      <c r="N62" s="70"/>
      <c r="O62" s="96"/>
      <c r="P62" s="70"/>
      <c r="Q62" s="96"/>
      <c r="R62" s="70"/>
      <c r="S62" s="96"/>
      <c r="T62" s="70"/>
      <c r="U62" s="96"/>
      <c r="V62" s="37"/>
      <c r="W62" s="54">
        <f t="shared" si="0"/>
        <v>0</v>
      </c>
      <c r="X62" s="4"/>
      <c r="Y62" s="188"/>
      <c r="Z62" s="188"/>
      <c r="AA62" s="188"/>
      <c r="AB62" s="188"/>
      <c r="AC62" s="188"/>
      <c r="AD62" s="188"/>
      <c r="AE62" s="188"/>
      <c r="AF62" s="188"/>
      <c r="AG62" s="188"/>
      <c r="AH62" s="1"/>
    </row>
    <row r="63" spans="1:34" ht="14.1" customHeight="1" x14ac:dyDescent="0.2">
      <c r="A63" s="1"/>
      <c r="B63" s="60">
        <v>27</v>
      </c>
      <c r="C63" s="152"/>
      <c r="D63" s="153"/>
      <c r="E63" s="153"/>
      <c r="F63" s="153"/>
      <c r="G63" s="154"/>
      <c r="H63" s="95"/>
      <c r="I63" s="1"/>
      <c r="J63" s="97"/>
      <c r="K63" s="97"/>
      <c r="L63" s="1"/>
      <c r="M63" s="96"/>
      <c r="N63" s="70"/>
      <c r="O63" s="96"/>
      <c r="P63" s="70"/>
      <c r="Q63" s="96"/>
      <c r="R63" s="70"/>
      <c r="S63" s="96"/>
      <c r="T63" s="70"/>
      <c r="U63" s="96"/>
      <c r="V63" s="37"/>
      <c r="W63" s="54">
        <f t="shared" si="0"/>
        <v>0</v>
      </c>
      <c r="X63" s="4"/>
      <c r="Y63" s="189" t="s">
        <v>104</v>
      </c>
      <c r="Z63" s="190"/>
      <c r="AA63" s="190"/>
      <c r="AB63" s="190"/>
      <c r="AC63" s="190"/>
      <c r="AD63" s="190"/>
      <c r="AE63" s="190"/>
      <c r="AF63" s="190"/>
      <c r="AG63" s="190"/>
      <c r="AH63" s="1"/>
    </row>
    <row r="64" spans="1:34" ht="14.1" customHeight="1" x14ac:dyDescent="0.2">
      <c r="A64" s="1"/>
      <c r="B64" s="60">
        <v>28</v>
      </c>
      <c r="C64" s="152"/>
      <c r="D64" s="153"/>
      <c r="E64" s="153"/>
      <c r="F64" s="153"/>
      <c r="G64" s="154"/>
      <c r="H64" s="95"/>
      <c r="I64" s="1"/>
      <c r="J64" s="97"/>
      <c r="K64" s="97"/>
      <c r="L64" s="1"/>
      <c r="M64" s="96"/>
      <c r="N64" s="70"/>
      <c r="O64" s="96"/>
      <c r="P64" s="70"/>
      <c r="Q64" s="96"/>
      <c r="R64" s="70"/>
      <c r="S64" s="96"/>
      <c r="T64" s="70"/>
      <c r="U64" s="96"/>
      <c r="V64" s="37"/>
      <c r="W64" s="54">
        <f t="shared" si="0"/>
        <v>0</v>
      </c>
      <c r="X64" s="4"/>
      <c r="Y64" s="190"/>
      <c r="Z64" s="190"/>
      <c r="AA64" s="190"/>
      <c r="AB64" s="190"/>
      <c r="AC64" s="190"/>
      <c r="AD64" s="190"/>
      <c r="AE64" s="190"/>
      <c r="AF64" s="190"/>
      <c r="AG64" s="190"/>
      <c r="AH64" s="1"/>
    </row>
    <row r="65" spans="1:34" ht="14.1" customHeight="1" x14ac:dyDescent="0.2">
      <c r="A65" s="1"/>
      <c r="B65" s="60">
        <v>29</v>
      </c>
      <c r="C65" s="152"/>
      <c r="D65" s="153"/>
      <c r="E65" s="153"/>
      <c r="F65" s="153"/>
      <c r="G65" s="154"/>
      <c r="H65" s="95"/>
      <c r="I65" s="1"/>
      <c r="J65" s="97"/>
      <c r="K65" s="97"/>
      <c r="L65" s="1"/>
      <c r="M65" s="96"/>
      <c r="N65" s="70"/>
      <c r="O65" s="96"/>
      <c r="P65" s="70"/>
      <c r="Q65" s="96"/>
      <c r="R65" s="70"/>
      <c r="S65" s="96"/>
      <c r="T65" s="70"/>
      <c r="U65" s="96"/>
      <c r="V65" s="37"/>
      <c r="W65" s="54">
        <f t="shared" si="0"/>
        <v>0</v>
      </c>
      <c r="X65" s="4"/>
      <c r="Y65" s="190"/>
      <c r="Z65" s="190"/>
      <c r="AA65" s="190"/>
      <c r="AB65" s="190"/>
      <c r="AC65" s="190"/>
      <c r="AD65" s="190"/>
      <c r="AE65" s="190"/>
      <c r="AF65" s="190"/>
      <c r="AG65" s="190"/>
      <c r="AH65" s="1"/>
    </row>
    <row r="66" spans="1:34" ht="14.1" customHeight="1" x14ac:dyDescent="0.2">
      <c r="A66" s="1"/>
      <c r="B66" s="60">
        <v>30</v>
      </c>
      <c r="C66" s="152"/>
      <c r="D66" s="153"/>
      <c r="E66" s="153"/>
      <c r="F66" s="153"/>
      <c r="G66" s="154"/>
      <c r="H66" s="95"/>
      <c r="I66" s="1"/>
      <c r="J66" s="97"/>
      <c r="K66" s="97"/>
      <c r="L66" s="1"/>
      <c r="M66" s="96"/>
      <c r="N66" s="70"/>
      <c r="O66" s="96"/>
      <c r="P66" s="70"/>
      <c r="Q66" s="96"/>
      <c r="R66" s="70"/>
      <c r="S66" s="96"/>
      <c r="T66" s="70"/>
      <c r="U66" s="96"/>
      <c r="V66" s="37"/>
      <c r="W66" s="54">
        <f t="shared" si="0"/>
        <v>0</v>
      </c>
      <c r="X66" s="4"/>
      <c r="Y66" s="190"/>
      <c r="Z66" s="190"/>
      <c r="AA66" s="190"/>
      <c r="AB66" s="190"/>
      <c r="AC66" s="190"/>
      <c r="AD66" s="190"/>
      <c r="AE66" s="190"/>
      <c r="AF66" s="190"/>
      <c r="AG66" s="190"/>
      <c r="AH66" s="1"/>
    </row>
    <row r="67" spans="1:34" ht="14.1" customHeight="1" x14ac:dyDescent="0.2">
      <c r="A67" s="1"/>
      <c r="B67" s="60">
        <v>31</v>
      </c>
      <c r="C67" s="152"/>
      <c r="D67" s="153"/>
      <c r="E67" s="153"/>
      <c r="F67" s="153"/>
      <c r="G67" s="154"/>
      <c r="H67" s="95"/>
      <c r="I67" s="1"/>
      <c r="J67" s="97"/>
      <c r="K67" s="97"/>
      <c r="L67" s="1"/>
      <c r="M67" s="96"/>
      <c r="N67" s="70"/>
      <c r="O67" s="96"/>
      <c r="P67" s="70"/>
      <c r="Q67" s="96"/>
      <c r="R67" s="70"/>
      <c r="S67" s="96"/>
      <c r="T67" s="70"/>
      <c r="U67" s="96"/>
      <c r="V67" s="37"/>
      <c r="W67" s="54">
        <f t="shared" si="0"/>
        <v>0</v>
      </c>
      <c r="X67" s="4"/>
      <c r="Y67" s="190"/>
      <c r="Z67" s="190"/>
      <c r="AA67" s="190"/>
      <c r="AB67" s="190"/>
      <c r="AC67" s="190"/>
      <c r="AD67" s="190"/>
      <c r="AE67" s="190"/>
      <c r="AF67" s="190"/>
      <c r="AG67" s="190"/>
      <c r="AH67" s="1"/>
    </row>
    <row r="68" spans="1:34" ht="14.1" customHeight="1" x14ac:dyDescent="0.2">
      <c r="A68" s="1"/>
      <c r="B68" s="60">
        <v>32</v>
      </c>
      <c r="C68" s="152"/>
      <c r="D68" s="153"/>
      <c r="E68" s="153"/>
      <c r="F68" s="153"/>
      <c r="G68" s="154"/>
      <c r="H68" s="95"/>
      <c r="I68" s="1"/>
      <c r="J68" s="97"/>
      <c r="K68" s="97"/>
      <c r="L68" s="1"/>
      <c r="M68" s="96"/>
      <c r="N68" s="70"/>
      <c r="O68" s="96"/>
      <c r="P68" s="70"/>
      <c r="Q68" s="96"/>
      <c r="R68" s="70"/>
      <c r="S68" s="96"/>
      <c r="T68" s="70"/>
      <c r="U68" s="96"/>
      <c r="V68" s="37"/>
      <c r="W68" s="54">
        <f t="shared" si="0"/>
        <v>0</v>
      </c>
      <c r="X68" s="4"/>
      <c r="Y68" s="190"/>
      <c r="Z68" s="190"/>
      <c r="AA68" s="190"/>
      <c r="AB68" s="190"/>
      <c r="AC68" s="190"/>
      <c r="AD68" s="190"/>
      <c r="AE68" s="190"/>
      <c r="AF68" s="190"/>
      <c r="AG68" s="190"/>
      <c r="AH68" s="1"/>
    </row>
    <row r="69" spans="1:34" ht="14.1" customHeight="1" x14ac:dyDescent="0.2">
      <c r="A69" s="1"/>
      <c r="B69" s="60">
        <v>33</v>
      </c>
      <c r="C69" s="152"/>
      <c r="D69" s="153"/>
      <c r="E69" s="153"/>
      <c r="F69" s="153"/>
      <c r="G69" s="154"/>
      <c r="H69" s="95"/>
      <c r="I69" s="1"/>
      <c r="J69" s="97"/>
      <c r="K69" s="97"/>
      <c r="L69" s="1"/>
      <c r="M69" s="96"/>
      <c r="N69" s="70"/>
      <c r="O69" s="96"/>
      <c r="P69" s="70"/>
      <c r="Q69" s="96"/>
      <c r="R69" s="70"/>
      <c r="S69" s="96"/>
      <c r="T69" s="70"/>
      <c r="U69" s="96"/>
      <c r="V69" s="37"/>
      <c r="W69" s="54">
        <f t="shared" si="0"/>
        <v>0</v>
      </c>
      <c r="X69" s="4"/>
      <c r="Y69" s="190"/>
      <c r="Z69" s="190"/>
      <c r="AA69" s="190"/>
      <c r="AB69" s="190"/>
      <c r="AC69" s="190"/>
      <c r="AD69" s="190"/>
      <c r="AE69" s="190"/>
      <c r="AF69" s="190"/>
      <c r="AG69" s="190"/>
      <c r="AH69" s="1"/>
    </row>
    <row r="70" spans="1:34" ht="14.1" customHeight="1" x14ac:dyDescent="0.2">
      <c r="A70" s="1"/>
      <c r="B70" s="60">
        <v>34</v>
      </c>
      <c r="C70" s="152"/>
      <c r="D70" s="153"/>
      <c r="E70" s="153"/>
      <c r="F70" s="153"/>
      <c r="G70" s="154"/>
      <c r="H70" s="95"/>
      <c r="I70" s="1"/>
      <c r="J70" s="97"/>
      <c r="K70" s="97"/>
      <c r="L70" s="1"/>
      <c r="M70" s="96"/>
      <c r="N70" s="70"/>
      <c r="O70" s="96"/>
      <c r="P70" s="70"/>
      <c r="Q70" s="96"/>
      <c r="R70" s="70"/>
      <c r="S70" s="96"/>
      <c r="T70" s="70"/>
      <c r="U70" s="96"/>
      <c r="V70" s="37"/>
      <c r="W70" s="54">
        <f t="shared" si="0"/>
        <v>0</v>
      </c>
      <c r="X70" s="4"/>
      <c r="Y70" s="190"/>
      <c r="Z70" s="190"/>
      <c r="AA70" s="190"/>
      <c r="AB70" s="190"/>
      <c r="AC70" s="190"/>
      <c r="AD70" s="190"/>
      <c r="AE70" s="190"/>
      <c r="AF70" s="190"/>
      <c r="AG70" s="190"/>
      <c r="AH70" s="1"/>
    </row>
    <row r="71" spans="1:34" ht="14.1" customHeight="1" x14ac:dyDescent="0.2">
      <c r="A71" s="1"/>
      <c r="B71" s="60">
        <v>35</v>
      </c>
      <c r="C71" s="152"/>
      <c r="D71" s="153"/>
      <c r="E71" s="153"/>
      <c r="F71" s="153"/>
      <c r="G71" s="154"/>
      <c r="H71" s="95"/>
      <c r="I71" s="1"/>
      <c r="J71" s="97"/>
      <c r="K71" s="97"/>
      <c r="L71" s="1"/>
      <c r="M71" s="96"/>
      <c r="N71" s="70"/>
      <c r="O71" s="96"/>
      <c r="P71" s="70"/>
      <c r="Q71" s="96"/>
      <c r="R71" s="70"/>
      <c r="S71" s="96"/>
      <c r="T71" s="70"/>
      <c r="U71" s="96"/>
      <c r="V71" s="37"/>
      <c r="W71" s="54">
        <f t="shared" si="0"/>
        <v>0</v>
      </c>
      <c r="X71" s="4"/>
      <c r="Y71" s="190"/>
      <c r="Z71" s="190"/>
      <c r="AA71" s="190"/>
      <c r="AB71" s="190"/>
      <c r="AC71" s="190"/>
      <c r="AD71" s="190"/>
      <c r="AE71" s="190"/>
      <c r="AF71" s="190"/>
      <c r="AG71" s="190"/>
      <c r="AH71" s="1"/>
    </row>
    <row r="72" spans="1:34" ht="14.1" customHeight="1" x14ac:dyDescent="0.2">
      <c r="A72" s="1"/>
      <c r="B72" s="60">
        <v>36</v>
      </c>
      <c r="C72" s="152"/>
      <c r="D72" s="153"/>
      <c r="E72" s="153"/>
      <c r="F72" s="153"/>
      <c r="G72" s="154"/>
      <c r="H72" s="95"/>
      <c r="I72" s="1"/>
      <c r="J72" s="97"/>
      <c r="K72" s="97"/>
      <c r="L72" s="1"/>
      <c r="M72" s="96"/>
      <c r="N72" s="70"/>
      <c r="O72" s="96"/>
      <c r="P72" s="70"/>
      <c r="Q72" s="96"/>
      <c r="R72" s="70"/>
      <c r="S72" s="96"/>
      <c r="T72" s="70"/>
      <c r="U72" s="96"/>
      <c r="V72" s="37"/>
      <c r="W72" s="54">
        <f t="shared" si="0"/>
        <v>0</v>
      </c>
      <c r="X72" s="4"/>
      <c r="Y72" s="190"/>
      <c r="Z72" s="190"/>
      <c r="AA72" s="190"/>
      <c r="AB72" s="190"/>
      <c r="AC72" s="190"/>
      <c r="AD72" s="190"/>
      <c r="AE72" s="190"/>
      <c r="AF72" s="190"/>
      <c r="AG72" s="190"/>
      <c r="AH72" s="1"/>
    </row>
    <row r="73" spans="1:34" ht="14.1" customHeight="1" x14ac:dyDescent="0.2">
      <c r="A73" s="1"/>
      <c r="B73" s="60">
        <v>37</v>
      </c>
      <c r="C73" s="152"/>
      <c r="D73" s="153"/>
      <c r="E73" s="153"/>
      <c r="F73" s="153"/>
      <c r="G73" s="154"/>
      <c r="H73" s="95"/>
      <c r="I73" s="1"/>
      <c r="J73" s="97"/>
      <c r="K73" s="97"/>
      <c r="L73" s="1"/>
      <c r="M73" s="96"/>
      <c r="N73" s="70"/>
      <c r="O73" s="96"/>
      <c r="P73" s="70"/>
      <c r="Q73" s="96"/>
      <c r="R73" s="70"/>
      <c r="S73" s="96"/>
      <c r="T73" s="70"/>
      <c r="U73" s="96"/>
      <c r="V73" s="37"/>
      <c r="W73" s="54">
        <f t="shared" si="0"/>
        <v>0</v>
      </c>
      <c r="X73" s="4"/>
      <c r="Y73" s="190"/>
      <c r="Z73" s="190"/>
      <c r="AA73" s="190"/>
      <c r="AB73" s="190"/>
      <c r="AC73" s="190"/>
      <c r="AD73" s="190"/>
      <c r="AE73" s="190"/>
      <c r="AF73" s="190"/>
      <c r="AG73" s="190"/>
      <c r="AH73" s="1"/>
    </row>
    <row r="74" spans="1:34" ht="14.1" customHeight="1" x14ac:dyDescent="0.2">
      <c r="A74" s="1"/>
      <c r="B74" s="60">
        <v>38</v>
      </c>
      <c r="C74" s="152"/>
      <c r="D74" s="153"/>
      <c r="E74" s="153"/>
      <c r="F74" s="153"/>
      <c r="G74" s="154"/>
      <c r="H74" s="95"/>
      <c r="I74" s="1"/>
      <c r="J74" s="97"/>
      <c r="K74" s="97"/>
      <c r="L74" s="1"/>
      <c r="M74" s="96"/>
      <c r="N74" s="70"/>
      <c r="O74" s="96"/>
      <c r="P74" s="70"/>
      <c r="Q74" s="96"/>
      <c r="R74" s="70"/>
      <c r="S74" s="96"/>
      <c r="T74" s="70"/>
      <c r="U74" s="96"/>
      <c r="V74" s="37"/>
      <c r="W74" s="54">
        <f t="shared" si="0"/>
        <v>0</v>
      </c>
      <c r="X74" s="4"/>
      <c r="Y74" s="190"/>
      <c r="Z74" s="190"/>
      <c r="AA74" s="190"/>
      <c r="AB74" s="190"/>
      <c r="AC74" s="190"/>
      <c r="AD74" s="190"/>
      <c r="AE74" s="190"/>
      <c r="AF74" s="190"/>
      <c r="AG74" s="190"/>
      <c r="AH74" s="1"/>
    </row>
    <row r="75" spans="1:34" ht="14.1" customHeight="1" x14ac:dyDescent="0.2">
      <c r="A75" s="1"/>
      <c r="B75" s="60">
        <v>39</v>
      </c>
      <c r="C75" s="152"/>
      <c r="D75" s="153"/>
      <c r="E75" s="153"/>
      <c r="F75" s="153"/>
      <c r="G75" s="154"/>
      <c r="H75" s="95"/>
      <c r="I75" s="1"/>
      <c r="J75" s="97"/>
      <c r="K75" s="97"/>
      <c r="L75" s="1"/>
      <c r="M75" s="96"/>
      <c r="N75" s="70"/>
      <c r="O75" s="96"/>
      <c r="P75" s="70"/>
      <c r="Q75" s="96"/>
      <c r="R75" s="70"/>
      <c r="S75" s="96"/>
      <c r="T75" s="70"/>
      <c r="U75" s="96"/>
      <c r="V75" s="37"/>
      <c r="W75" s="54">
        <f t="shared" si="0"/>
        <v>0</v>
      </c>
      <c r="X75" s="4"/>
      <c r="Y75" s="190"/>
      <c r="Z75" s="190"/>
      <c r="AA75" s="190"/>
      <c r="AB75" s="190"/>
      <c r="AC75" s="190"/>
      <c r="AD75" s="190"/>
      <c r="AE75" s="190"/>
      <c r="AF75" s="190"/>
      <c r="AG75" s="190"/>
      <c r="AH75" s="1"/>
    </row>
    <row r="76" spans="1:34" ht="14.1" customHeight="1" x14ac:dyDescent="0.2">
      <c r="A76" s="1"/>
      <c r="B76" s="60">
        <v>40</v>
      </c>
      <c r="C76" s="152"/>
      <c r="D76" s="153"/>
      <c r="E76" s="153"/>
      <c r="F76" s="153"/>
      <c r="G76" s="154"/>
      <c r="H76" s="96"/>
      <c r="I76" s="1"/>
      <c r="J76" s="97"/>
      <c r="K76" s="97"/>
      <c r="L76" s="1"/>
      <c r="M76" s="96"/>
      <c r="N76" s="70"/>
      <c r="O76" s="96"/>
      <c r="P76" s="70"/>
      <c r="Q76" s="96"/>
      <c r="R76" s="70"/>
      <c r="S76" s="96"/>
      <c r="T76" s="70"/>
      <c r="U76" s="96"/>
      <c r="V76" s="37"/>
      <c r="W76" s="54">
        <f t="shared" si="0"/>
        <v>0</v>
      </c>
      <c r="X76" s="4"/>
      <c r="Y76" s="190"/>
      <c r="Z76" s="190"/>
      <c r="AA76" s="190"/>
      <c r="AB76" s="190"/>
      <c r="AC76" s="190"/>
      <c r="AD76" s="190"/>
      <c r="AE76" s="190"/>
      <c r="AF76" s="190"/>
      <c r="AG76" s="190"/>
      <c r="AH76" s="1"/>
    </row>
    <row r="77" spans="1:34" x14ac:dyDescent="0.2">
      <c r="A77" s="1"/>
      <c r="B77" s="4"/>
      <c r="C77" s="181" t="s">
        <v>46</v>
      </c>
      <c r="D77" s="182"/>
      <c r="E77" s="182"/>
      <c r="F77" s="182"/>
      <c r="G77" s="182"/>
      <c r="H77" s="68">
        <f>SUM(H37:H76)</f>
        <v>13434</v>
      </c>
      <c r="I77" s="1"/>
      <c r="J77" s="183"/>
      <c r="K77" s="183"/>
      <c r="L77" s="1"/>
      <c r="M77" s="68">
        <f>SUM(M37:M76)</f>
        <v>3434</v>
      </c>
      <c r="N77" s="71"/>
      <c r="O77" s="68">
        <f>SUM(O37:O76)</f>
        <v>10000</v>
      </c>
      <c r="P77" s="71"/>
      <c r="Q77" s="68">
        <f>SUM(Q37:Q76)</f>
        <v>0</v>
      </c>
      <c r="R77" s="71"/>
      <c r="S77" s="68">
        <f>SUM(S37:S76)</f>
        <v>0</v>
      </c>
      <c r="T77" s="71"/>
      <c r="U77" s="68">
        <f>SUM(U37:U76)</f>
        <v>0</v>
      </c>
      <c r="V77" s="37"/>
      <c r="W77" s="54">
        <f t="shared" si="0"/>
        <v>0</v>
      </c>
      <c r="X77" s="4"/>
      <c r="Y77" s="190"/>
      <c r="Z77" s="190"/>
      <c r="AA77" s="190"/>
      <c r="AB77" s="190"/>
      <c r="AC77" s="190"/>
      <c r="AD77" s="190"/>
      <c r="AE77" s="190"/>
      <c r="AF77" s="190"/>
      <c r="AG77" s="190"/>
      <c r="AH77" s="1"/>
    </row>
    <row r="78" spans="1:34" ht="12.6" customHeight="1" x14ac:dyDescent="0.2">
      <c r="A78" s="1"/>
      <c r="B78" s="1"/>
      <c r="C78" s="1"/>
      <c r="D78" s="1"/>
      <c r="E78" s="1"/>
      <c r="F78" s="1"/>
      <c r="G78" s="1"/>
      <c r="H78" s="37"/>
      <c r="I78" s="1"/>
      <c r="J78" s="1"/>
      <c r="K78" s="1"/>
      <c r="L78" s="1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57"/>
      <c r="X78" s="4"/>
      <c r="Y78" s="190"/>
      <c r="Z78" s="190"/>
      <c r="AA78" s="190"/>
      <c r="AB78" s="190"/>
      <c r="AC78" s="190"/>
      <c r="AD78" s="190"/>
      <c r="AE78" s="190"/>
      <c r="AF78" s="190"/>
      <c r="AG78" s="190"/>
      <c r="AH78" s="1"/>
    </row>
    <row r="79" spans="1:34" ht="15" x14ac:dyDescent="0.25">
      <c r="A79" s="1"/>
      <c r="B79" s="1"/>
      <c r="C79" s="178"/>
      <c r="D79" s="179"/>
      <c r="E79" s="179"/>
      <c r="F79" s="179"/>
      <c r="G79" s="179"/>
      <c r="H79" s="67"/>
      <c r="I79" s="66"/>
      <c r="J79" s="180"/>
      <c r="K79" s="180"/>
      <c r="L79" s="66"/>
      <c r="M79" s="67"/>
      <c r="N79" s="66"/>
      <c r="O79" s="67"/>
      <c r="P79" s="66"/>
      <c r="Q79" s="67"/>
      <c r="R79" s="66"/>
      <c r="S79" s="67"/>
      <c r="T79" s="66"/>
      <c r="U79" s="67"/>
      <c r="V79" s="55"/>
      <c r="W79" s="57">
        <f>SUM(M79+O79+Q79+S79+U79)</f>
        <v>0</v>
      </c>
      <c r="X79" s="4"/>
      <c r="Y79" s="190"/>
      <c r="Z79" s="190"/>
      <c r="AA79" s="190"/>
      <c r="AB79" s="190"/>
      <c r="AC79" s="190"/>
      <c r="AD79" s="190"/>
      <c r="AE79" s="190"/>
      <c r="AF79" s="190"/>
      <c r="AG79" s="190"/>
      <c r="AH79" s="1"/>
    </row>
    <row r="80" spans="1:34" ht="12.6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4"/>
      <c r="Y80" s="184"/>
      <c r="Z80" s="184"/>
      <c r="AA80" s="184"/>
      <c r="AB80" s="184"/>
      <c r="AC80" s="184"/>
      <c r="AD80" s="184"/>
      <c r="AE80" s="184"/>
      <c r="AF80" s="184"/>
      <c r="AG80" s="184"/>
      <c r="AH80" s="1"/>
    </row>
    <row r="81" spans="1:34" ht="12.6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4"/>
      <c r="Y81" s="65"/>
      <c r="Z81" s="65"/>
      <c r="AA81" s="65"/>
      <c r="AB81" s="65"/>
      <c r="AC81" s="65"/>
      <c r="AD81" s="65"/>
      <c r="AE81" s="65"/>
      <c r="AF81" s="65"/>
      <c r="AG81" s="65"/>
      <c r="AH81" s="1"/>
    </row>
    <row r="82" spans="1:34" ht="12.6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4"/>
      <c r="Y82" s="65"/>
      <c r="Z82" s="65"/>
      <c r="AA82" s="65"/>
      <c r="AB82" s="65"/>
      <c r="AC82" s="65"/>
      <c r="AD82" s="65"/>
      <c r="AE82" s="65"/>
      <c r="AF82" s="65"/>
      <c r="AG82" s="65"/>
      <c r="AH82" s="1"/>
    </row>
    <row r="83" spans="1:34" ht="12.6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4"/>
      <c r="Y83" s="65"/>
      <c r="Z83" s="65"/>
      <c r="AA83" s="65"/>
      <c r="AB83" s="65"/>
      <c r="AC83" s="65"/>
      <c r="AD83" s="65"/>
      <c r="AE83" s="65"/>
      <c r="AF83" s="65"/>
      <c r="AG83" s="65"/>
      <c r="AH83" s="1"/>
    </row>
    <row r="84" spans="1:34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4"/>
      <c r="Y84" s="1"/>
      <c r="Z84" s="1"/>
      <c r="AA84" s="1"/>
      <c r="AB84" s="1"/>
      <c r="AC84" s="1"/>
      <c r="AD84" s="1"/>
      <c r="AE84" s="4"/>
      <c r="AF84" s="4"/>
      <c r="AG84" s="4"/>
      <c r="AH84" s="1"/>
    </row>
    <row r="85" spans="1:34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4"/>
      <c r="Y85" s="1"/>
      <c r="Z85" s="1"/>
      <c r="AA85" s="1"/>
      <c r="AB85" s="1"/>
      <c r="AC85" s="1"/>
      <c r="AD85" s="1"/>
      <c r="AE85" s="4"/>
      <c r="AF85" s="4"/>
      <c r="AG85" s="4"/>
      <c r="AH85" s="1"/>
    </row>
    <row r="86" spans="1:34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4"/>
      <c r="Y86" s="1"/>
      <c r="Z86" s="1"/>
      <c r="AA86" s="1"/>
      <c r="AB86" s="1"/>
      <c r="AC86" s="1"/>
      <c r="AD86" s="1"/>
      <c r="AE86" s="4"/>
      <c r="AF86" s="4"/>
      <c r="AG86" s="4"/>
      <c r="AH86" s="1"/>
    </row>
    <row r="87" spans="1:34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4"/>
      <c r="Y87" s="1"/>
      <c r="Z87" s="1"/>
      <c r="AA87" s="1"/>
      <c r="AB87" s="1"/>
      <c r="AC87" s="1"/>
      <c r="AD87" s="1"/>
      <c r="AE87" s="4"/>
      <c r="AF87" s="4"/>
      <c r="AG87" s="4"/>
      <c r="AH87" s="1"/>
    </row>
    <row r="88" spans="1:34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4"/>
      <c r="Y88" s="1"/>
      <c r="Z88" s="1"/>
      <c r="AA88" s="1"/>
      <c r="AB88" s="1"/>
      <c r="AC88" s="1"/>
      <c r="AD88" s="1"/>
      <c r="AE88" s="4"/>
      <c r="AF88" s="4"/>
      <c r="AG88" s="4"/>
      <c r="AH88" s="1"/>
    </row>
    <row r="89" spans="1:34" ht="12.6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4"/>
      <c r="Y89" s="1"/>
      <c r="Z89" s="1"/>
      <c r="AA89" s="1"/>
      <c r="AB89" s="1"/>
      <c r="AC89" s="1"/>
      <c r="AD89" s="1"/>
      <c r="AE89" s="4"/>
      <c r="AF89" s="4"/>
      <c r="AG89" s="4"/>
      <c r="AH89" s="1"/>
    </row>
    <row r="90" spans="1:34" ht="12.6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4"/>
      <c r="Y90" s="1"/>
      <c r="Z90" s="1"/>
      <c r="AA90" s="1"/>
      <c r="AB90" s="1"/>
      <c r="AC90" s="1"/>
      <c r="AD90" s="1"/>
      <c r="AE90" s="4"/>
      <c r="AF90" s="4"/>
      <c r="AG90" s="4"/>
      <c r="AH90" s="1"/>
    </row>
    <row r="91" spans="1:34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4"/>
      <c r="Y91" s="1"/>
      <c r="Z91" s="1"/>
      <c r="AA91" s="1"/>
      <c r="AB91" s="1"/>
      <c r="AC91" s="1"/>
      <c r="AD91" s="1"/>
      <c r="AE91" s="4"/>
      <c r="AF91" s="4"/>
      <c r="AG91" s="4"/>
      <c r="AH91" s="1"/>
    </row>
    <row r="92" spans="1:34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4"/>
      <c r="Y92" s="1"/>
      <c r="Z92" s="1"/>
      <c r="AA92" s="1"/>
      <c r="AB92" s="1"/>
      <c r="AC92" s="1"/>
      <c r="AD92" s="1"/>
      <c r="AE92" s="4"/>
      <c r="AF92" s="4"/>
      <c r="AG92" s="4"/>
      <c r="AH92" s="1"/>
    </row>
    <row r="93" spans="1:34" ht="14.1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4"/>
      <c r="Y93" s="1"/>
      <c r="Z93" s="1"/>
      <c r="AA93" s="1"/>
      <c r="AB93" s="1"/>
      <c r="AC93" s="1"/>
      <c r="AD93" s="1"/>
      <c r="AE93" s="4"/>
      <c r="AF93" s="4"/>
      <c r="AG93" s="4"/>
      <c r="AH93" s="1"/>
    </row>
    <row r="94" spans="1:34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4"/>
      <c r="Y94" s="1"/>
      <c r="Z94" s="1"/>
      <c r="AA94" s="1"/>
      <c r="AB94" s="1"/>
      <c r="AC94" s="1"/>
      <c r="AD94" s="1"/>
      <c r="AE94" s="4"/>
      <c r="AF94" s="4"/>
      <c r="AG94" s="4"/>
      <c r="AH94" s="1"/>
    </row>
    <row r="95" spans="1:34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4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4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ht="12.6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4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ht="12.6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4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4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4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4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4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4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4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ht="12.9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4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ht="12.6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4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ht="12.6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4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x14ac:dyDescent="0.2">
      <c r="Y110" s="136"/>
      <c r="Z110" s="136"/>
      <c r="AA110" s="136"/>
      <c r="AB110" s="136"/>
      <c r="AC110" s="136"/>
      <c r="AD110" s="136"/>
      <c r="AE110" s="136"/>
      <c r="AF110" s="136"/>
      <c r="AG110" s="136"/>
    </row>
    <row r="111" spans="1:34" ht="12.6" customHeight="1" x14ac:dyDescent="0.2">
      <c r="Y111" s="136"/>
      <c r="Z111" s="136"/>
      <c r="AA111" s="136"/>
      <c r="AB111" s="136"/>
      <c r="AC111" s="136"/>
      <c r="AD111" s="136"/>
      <c r="AE111" s="136"/>
      <c r="AF111" s="136"/>
      <c r="AG111" s="136"/>
    </row>
    <row r="112" spans="1:34" ht="12.6" customHeight="1" x14ac:dyDescent="0.2">
      <c r="Y112" s="136"/>
      <c r="Z112" s="136"/>
      <c r="AA112" s="136"/>
      <c r="AB112" s="136"/>
      <c r="AC112" s="136"/>
      <c r="AD112" s="136"/>
      <c r="AE112" s="136"/>
      <c r="AF112" s="136"/>
      <c r="AG112" s="136"/>
    </row>
    <row r="113" spans="4:5" ht="12.6" customHeight="1" x14ac:dyDescent="0.2"/>
    <row r="114" spans="4:5" ht="12.6" customHeight="1" x14ac:dyDescent="0.2"/>
    <row r="115" spans="4:5" ht="12.6" customHeight="1" x14ac:dyDescent="0.2"/>
    <row r="116" spans="4:5" ht="12.6" customHeight="1" x14ac:dyDescent="0.2"/>
    <row r="121" spans="4:5" x14ac:dyDescent="0.2">
      <c r="D121" s="88"/>
      <c r="E121" s="88" t="s">
        <v>29</v>
      </c>
    </row>
    <row r="122" spans="4:5" ht="76.5" x14ac:dyDescent="0.2">
      <c r="D122" s="88" t="s">
        <v>109</v>
      </c>
      <c r="E122" s="89">
        <f>H25</f>
        <v>13734</v>
      </c>
    </row>
    <row r="123" spans="4:5" ht="63.75" x14ac:dyDescent="0.2">
      <c r="D123" s="88" t="s">
        <v>106</v>
      </c>
      <c r="E123" s="89">
        <f>H26</f>
        <v>13434</v>
      </c>
    </row>
    <row r="124" spans="4:5" x14ac:dyDescent="0.2">
      <c r="D124" s="88" t="s">
        <v>26</v>
      </c>
      <c r="E124" s="89">
        <f>E122-E123</f>
        <v>300</v>
      </c>
    </row>
    <row r="129" spans="4:5" x14ac:dyDescent="0.2">
      <c r="D129" s="90"/>
      <c r="E129" s="90" t="s">
        <v>29</v>
      </c>
    </row>
    <row r="130" spans="4:5" ht="76.5" x14ac:dyDescent="0.2">
      <c r="D130" s="90" t="s">
        <v>107</v>
      </c>
      <c r="E130" s="91">
        <f>U25</f>
        <v>38940</v>
      </c>
    </row>
    <row r="131" spans="4:5" ht="51" x14ac:dyDescent="0.2">
      <c r="D131" s="90" t="s">
        <v>79</v>
      </c>
      <c r="E131" s="91">
        <f>U26</f>
        <v>0</v>
      </c>
    </row>
    <row r="132" spans="4:5" ht="51" x14ac:dyDescent="0.2">
      <c r="D132" s="90" t="s">
        <v>108</v>
      </c>
      <c r="E132" s="91">
        <f>U27</f>
        <v>300</v>
      </c>
    </row>
    <row r="133" spans="4:5" ht="38.25" x14ac:dyDescent="0.2">
      <c r="D133" s="90" t="s">
        <v>98</v>
      </c>
      <c r="E133" s="91">
        <f>U28</f>
        <v>39240</v>
      </c>
    </row>
    <row r="136" spans="4:5" ht="15" x14ac:dyDescent="0.25">
      <c r="D136" s="139" t="s">
        <v>55</v>
      </c>
      <c r="E136" s="12">
        <f>M77</f>
        <v>3434</v>
      </c>
    </row>
    <row r="137" spans="4:5" ht="15" x14ac:dyDescent="0.25">
      <c r="D137" s="139" t="s">
        <v>56</v>
      </c>
      <c r="E137" s="12">
        <f>O77</f>
        <v>10000</v>
      </c>
    </row>
    <row r="138" spans="4:5" ht="15" x14ac:dyDescent="0.25">
      <c r="D138" s="139" t="s">
        <v>57</v>
      </c>
      <c r="E138" s="12">
        <f>Q77</f>
        <v>0</v>
      </c>
    </row>
    <row r="139" spans="4:5" ht="15" x14ac:dyDescent="0.25">
      <c r="D139" s="139" t="s">
        <v>54</v>
      </c>
      <c r="E139" s="12">
        <f>S77</f>
        <v>0</v>
      </c>
    </row>
    <row r="140" spans="4:5" ht="15" x14ac:dyDescent="0.25">
      <c r="D140" s="140" t="s">
        <v>5</v>
      </c>
      <c r="E140" s="31">
        <f>U77</f>
        <v>0</v>
      </c>
    </row>
    <row r="142" spans="4:5" x14ac:dyDescent="0.2">
      <c r="E142" s="3" t="s">
        <v>29</v>
      </c>
    </row>
    <row r="143" spans="4:5" x14ac:dyDescent="0.2">
      <c r="D143" s="3" t="s">
        <v>100</v>
      </c>
      <c r="E143" s="137">
        <f t="shared" ref="E143:E144" si="1">AE25</f>
        <v>1575</v>
      </c>
    </row>
    <row r="144" spans="4:5" x14ac:dyDescent="0.2">
      <c r="D144" s="3" t="s">
        <v>101</v>
      </c>
      <c r="E144" s="137">
        <f t="shared" si="1"/>
        <v>2469</v>
      </c>
    </row>
    <row r="145" spans="4:5" x14ac:dyDescent="0.2">
      <c r="D145" s="3" t="s">
        <v>26</v>
      </c>
      <c r="E145" s="137">
        <f>AE27</f>
        <v>894</v>
      </c>
    </row>
    <row r="146" spans="4:5" x14ac:dyDescent="0.2">
      <c r="D146" s="90"/>
      <c r="E146" s="137"/>
    </row>
    <row r="147" spans="4:5" x14ac:dyDescent="0.2">
      <c r="E147" s="137"/>
    </row>
    <row r="148" spans="4:5" x14ac:dyDescent="0.2">
      <c r="E148" s="137"/>
    </row>
  </sheetData>
  <sheetProtection algorithmName="SHA-512" hashValue="+yBRwL5GWOWde58OxVaamglkGBmn/oWyThoQMaGsvQMpvXjWjrMCE/v2SSrzEhcF+h/MU+x1KCAcndiLQ7DUpw==" saltValue="3iSyp6j1GbOYY33r2KuRJw==" spinCount="100000" sheet="1" objects="1" scenarios="1" selectLockedCells="1" selectUnlockedCells="1"/>
  <mergeCells count="102">
    <mergeCell ref="A1:AH1"/>
    <mergeCell ref="E6:H6"/>
    <mergeCell ref="M6:U20"/>
    <mergeCell ref="E7:H7"/>
    <mergeCell ref="E8:H8"/>
    <mergeCell ref="E9:H9"/>
    <mergeCell ref="E10:H10"/>
    <mergeCell ref="E11:H11"/>
    <mergeCell ref="E12:H12"/>
    <mergeCell ref="E13:H13"/>
    <mergeCell ref="C27:G27"/>
    <mergeCell ref="O27:T27"/>
    <mergeCell ref="O28:T28"/>
    <mergeCell ref="C34:H34"/>
    <mergeCell ref="Q35:T35"/>
    <mergeCell ref="O31:S32"/>
    <mergeCell ref="C26:G26"/>
    <mergeCell ref="O26:T26"/>
    <mergeCell ref="E14:H14"/>
    <mergeCell ref="E15:H15"/>
    <mergeCell ref="E16:H16"/>
    <mergeCell ref="E17:H17"/>
    <mergeCell ref="E18:H18"/>
    <mergeCell ref="E19:H19"/>
    <mergeCell ref="E20:H20"/>
    <mergeCell ref="C23:H23"/>
    <mergeCell ref="O23:T23"/>
    <mergeCell ref="C25:G25"/>
    <mergeCell ref="O25:T25"/>
    <mergeCell ref="C45:G45"/>
    <mergeCell ref="C43:G43"/>
    <mergeCell ref="Z43:AB43"/>
    <mergeCell ref="AD43:AF43"/>
    <mergeCell ref="Y36:AG36"/>
    <mergeCell ref="C37:G37"/>
    <mergeCell ref="Y37:AG37"/>
    <mergeCell ref="C38:G38"/>
    <mergeCell ref="Y38:AG39"/>
    <mergeCell ref="C39:G39"/>
    <mergeCell ref="C36:G36"/>
    <mergeCell ref="C40:G40"/>
    <mergeCell ref="C41:G41"/>
    <mergeCell ref="C42:G42"/>
    <mergeCell ref="Z42:AB42"/>
    <mergeCell ref="AD42:AF42"/>
    <mergeCell ref="C46:G46"/>
    <mergeCell ref="C47:G47"/>
    <mergeCell ref="C48:G48"/>
    <mergeCell ref="C49:G49"/>
    <mergeCell ref="C50:G50"/>
    <mergeCell ref="C51:G51"/>
    <mergeCell ref="C52:G52"/>
    <mergeCell ref="Y46:AG48"/>
    <mergeCell ref="AB49:AD50"/>
    <mergeCell ref="C79:G79"/>
    <mergeCell ref="J79:K79"/>
    <mergeCell ref="C74:G74"/>
    <mergeCell ref="C76:G76"/>
    <mergeCell ref="C77:G77"/>
    <mergeCell ref="J77:K77"/>
    <mergeCell ref="Y80:AG80"/>
    <mergeCell ref="C57:G57"/>
    <mergeCell ref="Y60:AG60"/>
    <mergeCell ref="C58:G58"/>
    <mergeCell ref="Y61:AG62"/>
    <mergeCell ref="C59:G59"/>
    <mergeCell ref="C60:G60"/>
    <mergeCell ref="Y63:AG79"/>
    <mergeCell ref="C61:G61"/>
    <mergeCell ref="C62:G62"/>
    <mergeCell ref="C63:G63"/>
    <mergeCell ref="C75:G75"/>
    <mergeCell ref="C64:G64"/>
    <mergeCell ref="C65:G65"/>
    <mergeCell ref="C66:G66"/>
    <mergeCell ref="C67:G67"/>
    <mergeCell ref="C73:G73"/>
    <mergeCell ref="C71:G71"/>
    <mergeCell ref="Y30:AB31"/>
    <mergeCell ref="C72:G72"/>
    <mergeCell ref="AD54:AE54"/>
    <mergeCell ref="AC30:AE30"/>
    <mergeCell ref="Y53:AC55"/>
    <mergeCell ref="Y25:AD25"/>
    <mergeCell ref="Y26:AD26"/>
    <mergeCell ref="Y27:AD27"/>
    <mergeCell ref="Y28:AD28"/>
    <mergeCell ref="Y29:AD29"/>
    <mergeCell ref="AB52:AC52"/>
    <mergeCell ref="AE52:AF52"/>
    <mergeCell ref="Y56:AG56"/>
    <mergeCell ref="C54:G54"/>
    <mergeCell ref="Y57:AG57"/>
    <mergeCell ref="C55:G55"/>
    <mergeCell ref="Y58:AG59"/>
    <mergeCell ref="C56:G56"/>
    <mergeCell ref="C68:G68"/>
    <mergeCell ref="C69:G69"/>
    <mergeCell ref="C70:G70"/>
    <mergeCell ref="C53:G53"/>
    <mergeCell ref="C44:G44"/>
    <mergeCell ref="Y45:AG45"/>
  </mergeCells>
  <dataValidations count="3"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M6:U20" xr:uid="{00000000-0002-0000-0000-000000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Y58:AG59" xr:uid="{00000000-0002-0000-0000-000001000000}">
      <formula1>2000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42:Z43 AD42:AD43 AC42 AC30 AD54 AF53 AB52 AE53 AE52" xr:uid="{00000000-0002-0000-0000-000002000000}">
      <formula1>2000</formula1>
    </dataValidation>
  </dataValidations>
  <pageMargins left="0.25" right="0.25" top="0.75" bottom="0.75" header="0.3" footer="0.3"/>
  <pageSetup paperSize="9" scale="3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24</xdr:col>
                    <xdr:colOff>485775</xdr:colOff>
                    <xdr:row>48</xdr:row>
                    <xdr:rowOff>161925</xdr:rowOff>
                  </from>
                  <to>
                    <xdr:col>24</xdr:col>
                    <xdr:colOff>695325</xdr:colOff>
                    <xdr:row>49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locked="0" defaultSize="0" autoFill="0" autoLine="0" autoPict="0">
                <anchor moveWithCells="1">
                  <from>
                    <xdr:col>24</xdr:col>
                    <xdr:colOff>485775</xdr:colOff>
                    <xdr:row>48</xdr:row>
                    <xdr:rowOff>161925</xdr:rowOff>
                  </from>
                  <to>
                    <xdr:col>24</xdr:col>
                    <xdr:colOff>695325</xdr:colOff>
                    <xdr:row>49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locked="0" defaultSize="0" autoFill="0" autoLine="0" autoPict="0">
                <anchor moveWithCells="1">
                  <from>
                    <xdr:col>24</xdr:col>
                    <xdr:colOff>485775</xdr:colOff>
                    <xdr:row>39</xdr:row>
                    <xdr:rowOff>161925</xdr:rowOff>
                  </from>
                  <to>
                    <xdr:col>24</xdr:col>
                    <xdr:colOff>695325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locked="0" defaultSize="0" autoFill="0" autoLine="0" autoPict="0">
                <anchor moveWithCells="1">
                  <from>
                    <xdr:col>24</xdr:col>
                    <xdr:colOff>485775</xdr:colOff>
                    <xdr:row>41</xdr:row>
                    <xdr:rowOff>161925</xdr:rowOff>
                  </from>
                  <to>
                    <xdr:col>24</xdr:col>
                    <xdr:colOff>695325</xdr:colOff>
                    <xdr:row>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24</xdr:col>
                    <xdr:colOff>485775</xdr:colOff>
                    <xdr:row>47</xdr:row>
                    <xdr:rowOff>161925</xdr:rowOff>
                  </from>
                  <to>
                    <xdr:col>24</xdr:col>
                    <xdr:colOff>695325</xdr:colOff>
                    <xdr:row>48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24</xdr:col>
                    <xdr:colOff>485775</xdr:colOff>
                    <xdr:row>48</xdr:row>
                    <xdr:rowOff>161925</xdr:rowOff>
                  </from>
                  <to>
                    <xdr:col>24</xdr:col>
                    <xdr:colOff>695325</xdr:colOff>
                    <xdr:row>49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locked="0" defaultSize="0" autoFill="0" autoLine="0" autoPict="0">
                <anchor moveWithCells="1">
                  <from>
                    <xdr:col>24</xdr:col>
                    <xdr:colOff>485775</xdr:colOff>
                    <xdr:row>47</xdr:row>
                    <xdr:rowOff>161925</xdr:rowOff>
                  </from>
                  <to>
                    <xdr:col>24</xdr:col>
                    <xdr:colOff>695325</xdr:colOff>
                    <xdr:row>48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locked="0" defaultSize="0" autoFill="0" autoLine="0" autoPict="0">
                <anchor moveWithCells="1">
                  <from>
                    <xdr:col>24</xdr:col>
                    <xdr:colOff>485775</xdr:colOff>
                    <xdr:row>48</xdr:row>
                    <xdr:rowOff>161925</xdr:rowOff>
                  </from>
                  <to>
                    <xdr:col>24</xdr:col>
                    <xdr:colOff>695325</xdr:colOff>
                    <xdr:row>49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26</xdr:col>
                    <xdr:colOff>485775</xdr:colOff>
                    <xdr:row>48</xdr:row>
                    <xdr:rowOff>0</xdr:rowOff>
                  </from>
                  <to>
                    <xdr:col>26</xdr:col>
                    <xdr:colOff>695325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locked="0" defaultSize="0" autoFill="0" autoLine="0" autoPict="0">
                <anchor moveWithCells="1">
                  <from>
                    <xdr:col>26</xdr:col>
                    <xdr:colOff>485775</xdr:colOff>
                    <xdr:row>48</xdr:row>
                    <xdr:rowOff>0</xdr:rowOff>
                  </from>
                  <to>
                    <xdr:col>26</xdr:col>
                    <xdr:colOff>695325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29</xdr:col>
                    <xdr:colOff>485775</xdr:colOff>
                    <xdr:row>48</xdr:row>
                    <xdr:rowOff>0</xdr:rowOff>
                  </from>
                  <to>
                    <xdr:col>29</xdr:col>
                    <xdr:colOff>695325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locked="0" defaultSize="0" autoFill="0" autoLine="0" autoPict="0">
                <anchor moveWithCells="1">
                  <from>
                    <xdr:col>29</xdr:col>
                    <xdr:colOff>485775</xdr:colOff>
                    <xdr:row>48</xdr:row>
                    <xdr:rowOff>0</xdr:rowOff>
                  </from>
                  <to>
                    <xdr:col>29</xdr:col>
                    <xdr:colOff>695325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16" name="Check Box 40">
              <controlPr locked="0" defaultSize="0" autoFill="0" autoLine="0" autoPict="0">
                <anchor moveWithCells="1">
                  <from>
                    <xdr:col>20</xdr:col>
                    <xdr:colOff>9525</xdr:colOff>
                    <xdr:row>29</xdr:row>
                    <xdr:rowOff>28575</xdr:rowOff>
                  </from>
                  <to>
                    <xdr:col>20</xdr:col>
                    <xdr:colOff>228600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17" name="Check Box 41">
              <controlPr locked="0" defaultSize="0" autoFill="0" autoLine="0" autoPict="0">
                <anchor moveWithCells="1">
                  <from>
                    <xdr:col>20</xdr:col>
                    <xdr:colOff>409575</xdr:colOff>
                    <xdr:row>29</xdr:row>
                    <xdr:rowOff>28575</xdr:rowOff>
                  </from>
                  <to>
                    <xdr:col>20</xdr:col>
                    <xdr:colOff>638175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18" name="Check Box 44">
              <controlPr locked="0" defaultSize="0" autoFill="0" autoLine="0" autoPict="0">
                <anchor moveWithCells="1">
                  <from>
                    <xdr:col>20</xdr:col>
                    <xdr:colOff>0</xdr:colOff>
                    <xdr:row>30</xdr:row>
                    <xdr:rowOff>9525</xdr:rowOff>
                  </from>
                  <to>
                    <xdr:col>20</xdr:col>
                    <xdr:colOff>219075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19" name="Check Box 47">
              <controlPr locked="0" defaultSize="0" autoFill="0" autoLine="0" autoPict="0">
                <anchor moveWithCells="1">
                  <from>
                    <xdr:col>20</xdr:col>
                    <xdr:colOff>409575</xdr:colOff>
                    <xdr:row>30</xdr:row>
                    <xdr:rowOff>9525</xdr:rowOff>
                  </from>
                  <to>
                    <xdr:col>20</xdr:col>
                    <xdr:colOff>638175</xdr:colOff>
                    <xdr:row>30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37"/>
  <sheetViews>
    <sheetView zoomScale="80" zoomScaleNormal="80" zoomScaleSheetLayoutView="25" workbookViewId="0">
      <selection sqref="A1:AH1"/>
    </sheetView>
  </sheetViews>
  <sheetFormatPr baseColWidth="10" defaultColWidth="11" defaultRowHeight="12.75" x14ac:dyDescent="0.2"/>
  <cols>
    <col min="1" max="1" width="5.5703125" style="3" customWidth="1"/>
    <col min="2" max="2" width="3.5703125" style="3" customWidth="1"/>
    <col min="3" max="6" width="11" style="3"/>
    <col min="7" max="7" width="16.5703125" style="3" customWidth="1"/>
    <col min="8" max="8" width="20.5703125" style="3" customWidth="1"/>
    <col min="9" max="9" width="1.5703125" style="3" customWidth="1"/>
    <col min="10" max="11" width="5.5703125" style="3" customWidth="1"/>
    <col min="12" max="12" width="1.5703125" style="3" customWidth="1"/>
    <col min="13" max="13" width="20.5703125" style="3" customWidth="1"/>
    <col min="14" max="14" width="1.5703125" style="3" customWidth="1"/>
    <col min="15" max="15" width="20.5703125" style="3" customWidth="1"/>
    <col min="16" max="16" width="1.5703125" style="3" customWidth="1"/>
    <col min="17" max="17" width="20.5703125" style="3" customWidth="1"/>
    <col min="18" max="18" width="1.5703125" style="3" customWidth="1"/>
    <col min="19" max="19" width="20.5703125" style="3" customWidth="1"/>
    <col min="20" max="20" width="1.5703125" style="3" customWidth="1"/>
    <col min="21" max="21" width="20.5703125" style="3" customWidth="1"/>
    <col min="22" max="22" width="1.5703125" style="3" customWidth="1"/>
    <col min="23" max="23" width="20.5703125" style="3" customWidth="1"/>
    <col min="24" max="27" width="11" style="3"/>
    <col min="28" max="28" width="11.5703125" style="3" customWidth="1"/>
    <col min="29" max="16384" width="11" style="3"/>
  </cols>
  <sheetData>
    <row r="1" spans="1:34" ht="56.25" x14ac:dyDescent="0.25">
      <c r="A1" s="226" t="s">
        <v>110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</row>
    <row r="2" spans="1:34" ht="14.45" customHeight="1" x14ac:dyDescent="0.2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4.45" customHeight="1" x14ac:dyDescent="0.2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26.1" customHeight="1" x14ac:dyDescent="0.4">
      <c r="A4" s="24"/>
      <c r="B4" s="25"/>
      <c r="C4" s="56" t="s">
        <v>28</v>
      </c>
      <c r="D4" s="25"/>
      <c r="E4" s="25"/>
      <c r="F4" s="25"/>
      <c r="G4" s="25"/>
      <c r="H4" s="26"/>
      <c r="I4" s="27"/>
      <c r="J4" s="27"/>
      <c r="K4" s="27"/>
      <c r="L4" s="27"/>
      <c r="M4" s="36" t="s">
        <v>58</v>
      </c>
      <c r="N4" s="25"/>
      <c r="O4" s="25"/>
      <c r="P4" s="25"/>
      <c r="Q4" s="28"/>
      <c r="R4" s="25"/>
      <c r="S4" s="25"/>
      <c r="T4" s="25"/>
      <c r="U4" s="25"/>
      <c r="V4" s="25"/>
      <c r="W4" s="25"/>
      <c r="X4" s="28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4.45" customHeight="1" x14ac:dyDescent="0.25">
      <c r="A6" s="1"/>
      <c r="B6" s="1"/>
      <c r="C6" s="33" t="s">
        <v>6</v>
      </c>
      <c r="D6" s="34"/>
      <c r="E6" s="286" t="s">
        <v>64</v>
      </c>
      <c r="F6" s="287"/>
      <c r="G6" s="287"/>
      <c r="H6" s="288"/>
      <c r="I6" s="35"/>
      <c r="J6" s="19"/>
      <c r="K6" s="18"/>
      <c r="L6" s="18"/>
      <c r="M6" s="290" t="s">
        <v>111</v>
      </c>
      <c r="N6" s="290"/>
      <c r="O6" s="290"/>
      <c r="P6" s="290"/>
      <c r="Q6" s="290"/>
      <c r="R6" s="290"/>
      <c r="S6" s="290"/>
      <c r="T6" s="290"/>
      <c r="U6" s="290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4"/>
      <c r="AH6" s="4"/>
    </row>
    <row r="7" spans="1:34" ht="14.45" customHeight="1" x14ac:dyDescent="0.25">
      <c r="A7" s="1"/>
      <c r="B7" s="1"/>
      <c r="C7" s="33" t="s">
        <v>7</v>
      </c>
      <c r="D7" s="34"/>
      <c r="E7" s="286" t="s">
        <v>65</v>
      </c>
      <c r="F7" s="287"/>
      <c r="G7" s="287"/>
      <c r="H7" s="288"/>
      <c r="I7" s="35"/>
      <c r="J7" s="5"/>
      <c r="K7" s="5"/>
      <c r="L7" s="5"/>
      <c r="M7" s="290"/>
      <c r="N7" s="290"/>
      <c r="O7" s="290"/>
      <c r="P7" s="290"/>
      <c r="Q7" s="290"/>
      <c r="R7" s="290"/>
      <c r="S7" s="290"/>
      <c r="T7" s="290"/>
      <c r="U7" s="290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4"/>
      <c r="AH7" s="4"/>
    </row>
    <row r="8" spans="1:34" ht="14.45" customHeight="1" x14ac:dyDescent="0.25">
      <c r="A8" s="1"/>
      <c r="B8" s="6"/>
      <c r="C8" s="33" t="s">
        <v>9</v>
      </c>
      <c r="D8" s="7"/>
      <c r="E8" s="286" t="s">
        <v>48</v>
      </c>
      <c r="F8" s="287"/>
      <c r="G8" s="287"/>
      <c r="H8" s="288"/>
      <c r="I8" s="35"/>
      <c r="J8" s="5"/>
      <c r="K8" s="5"/>
      <c r="L8" s="5"/>
      <c r="M8" s="290"/>
      <c r="N8" s="290"/>
      <c r="O8" s="290"/>
      <c r="P8" s="290"/>
      <c r="Q8" s="290"/>
      <c r="R8" s="290"/>
      <c r="S8" s="290"/>
      <c r="T8" s="290"/>
      <c r="U8" s="290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4"/>
      <c r="AH8" s="4"/>
    </row>
    <row r="9" spans="1:34" ht="15" x14ac:dyDescent="0.25">
      <c r="A9" s="1"/>
      <c r="B9" s="8"/>
      <c r="C9" s="33" t="s">
        <v>10</v>
      </c>
      <c r="D9" s="7"/>
      <c r="E9" s="286" t="s">
        <v>49</v>
      </c>
      <c r="F9" s="287"/>
      <c r="G9" s="287"/>
      <c r="H9" s="288"/>
      <c r="I9" s="35"/>
      <c r="J9" s="5"/>
      <c r="K9" s="5"/>
      <c r="L9" s="5"/>
      <c r="M9" s="290"/>
      <c r="N9" s="290"/>
      <c r="O9" s="290"/>
      <c r="P9" s="290"/>
      <c r="Q9" s="290"/>
      <c r="R9" s="290"/>
      <c r="S9" s="290"/>
      <c r="T9" s="290"/>
      <c r="U9" s="290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4"/>
      <c r="AH9" s="4"/>
    </row>
    <row r="10" spans="1:34" ht="15" x14ac:dyDescent="0.25">
      <c r="A10" s="1"/>
      <c r="B10" s="8"/>
      <c r="C10" s="33" t="s">
        <v>11</v>
      </c>
      <c r="D10" s="7"/>
      <c r="E10" s="286" t="s">
        <v>67</v>
      </c>
      <c r="F10" s="287"/>
      <c r="G10" s="287"/>
      <c r="H10" s="288"/>
      <c r="I10" s="35"/>
      <c r="J10" s="5"/>
      <c r="K10" s="5"/>
      <c r="L10" s="5"/>
      <c r="M10" s="290"/>
      <c r="N10" s="290"/>
      <c r="O10" s="290"/>
      <c r="P10" s="290"/>
      <c r="Q10" s="290"/>
      <c r="R10" s="290"/>
      <c r="S10" s="290"/>
      <c r="T10" s="290"/>
      <c r="U10" s="290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4"/>
      <c r="AH10" s="4"/>
    </row>
    <row r="11" spans="1:34" ht="15" x14ac:dyDescent="0.25">
      <c r="A11" s="1"/>
      <c r="B11" s="8"/>
      <c r="C11" s="33" t="s">
        <v>8</v>
      </c>
      <c r="D11" s="7"/>
      <c r="E11" s="286" t="s">
        <v>66</v>
      </c>
      <c r="F11" s="287"/>
      <c r="G11" s="287"/>
      <c r="H11" s="288"/>
      <c r="I11" s="35"/>
      <c r="J11" s="5"/>
      <c r="K11" s="5"/>
      <c r="L11" s="5"/>
      <c r="M11" s="290"/>
      <c r="N11" s="290"/>
      <c r="O11" s="290"/>
      <c r="P11" s="290"/>
      <c r="Q11" s="290"/>
      <c r="R11" s="290"/>
      <c r="S11" s="290"/>
      <c r="T11" s="290"/>
      <c r="U11" s="290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4"/>
      <c r="AH11" s="4"/>
    </row>
    <row r="12" spans="1:34" ht="15" x14ac:dyDescent="0.25">
      <c r="A12" s="1"/>
      <c r="B12" s="8"/>
      <c r="C12" s="33" t="s">
        <v>12</v>
      </c>
      <c r="D12" s="7"/>
      <c r="E12" s="286" t="s">
        <v>53</v>
      </c>
      <c r="F12" s="287"/>
      <c r="G12" s="287"/>
      <c r="H12" s="288"/>
      <c r="I12" s="35"/>
      <c r="J12" s="5"/>
      <c r="K12" s="5"/>
      <c r="L12" s="5"/>
      <c r="M12" s="290"/>
      <c r="N12" s="290"/>
      <c r="O12" s="290"/>
      <c r="P12" s="290"/>
      <c r="Q12" s="290"/>
      <c r="R12" s="290"/>
      <c r="S12" s="290"/>
      <c r="T12" s="290"/>
      <c r="U12" s="290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4"/>
      <c r="AH12" s="4"/>
    </row>
    <row r="13" spans="1:34" ht="14.45" customHeight="1" x14ac:dyDescent="0.25">
      <c r="A13" s="1"/>
      <c r="B13" s="8"/>
      <c r="C13" s="33" t="s">
        <v>13</v>
      </c>
      <c r="D13" s="7"/>
      <c r="E13" s="286" t="s">
        <v>53</v>
      </c>
      <c r="F13" s="287"/>
      <c r="G13" s="287"/>
      <c r="H13" s="288"/>
      <c r="I13" s="35"/>
      <c r="J13" s="5"/>
      <c r="K13" s="5"/>
      <c r="L13" s="5"/>
      <c r="M13" s="290"/>
      <c r="N13" s="290"/>
      <c r="O13" s="290"/>
      <c r="P13" s="290"/>
      <c r="Q13" s="290"/>
      <c r="R13" s="290"/>
      <c r="S13" s="290"/>
      <c r="T13" s="290"/>
      <c r="U13" s="290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4"/>
      <c r="AH13" s="4"/>
    </row>
    <row r="14" spans="1:34" ht="15" x14ac:dyDescent="0.25">
      <c r="A14" s="1"/>
      <c r="B14" s="8"/>
      <c r="C14" s="33" t="s">
        <v>14</v>
      </c>
      <c r="D14" s="7"/>
      <c r="E14" s="286" t="s">
        <v>53</v>
      </c>
      <c r="F14" s="287"/>
      <c r="G14" s="287"/>
      <c r="H14" s="288"/>
      <c r="I14" s="35"/>
      <c r="J14" s="5"/>
      <c r="K14" s="5"/>
      <c r="L14" s="5"/>
      <c r="M14" s="290"/>
      <c r="N14" s="290"/>
      <c r="O14" s="290"/>
      <c r="P14" s="290"/>
      <c r="Q14" s="290"/>
      <c r="R14" s="290"/>
      <c r="S14" s="290"/>
      <c r="T14" s="290"/>
      <c r="U14" s="290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4"/>
      <c r="AH14" s="4"/>
    </row>
    <row r="15" spans="1:34" ht="15" x14ac:dyDescent="0.25">
      <c r="A15" s="1"/>
      <c r="B15" s="8"/>
      <c r="C15" s="33" t="s">
        <v>15</v>
      </c>
      <c r="D15" s="7"/>
      <c r="E15" s="286" t="s">
        <v>53</v>
      </c>
      <c r="F15" s="287"/>
      <c r="G15" s="287"/>
      <c r="H15" s="288"/>
      <c r="I15" s="35"/>
      <c r="J15" s="5"/>
      <c r="K15" s="5"/>
      <c r="L15" s="5"/>
      <c r="M15" s="290"/>
      <c r="N15" s="290"/>
      <c r="O15" s="290"/>
      <c r="P15" s="290"/>
      <c r="Q15" s="290"/>
      <c r="R15" s="290"/>
      <c r="S15" s="290"/>
      <c r="T15" s="290"/>
      <c r="U15" s="290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</row>
    <row r="16" spans="1:34" ht="15" x14ac:dyDescent="0.25">
      <c r="A16" s="1"/>
      <c r="B16" s="8"/>
      <c r="C16" s="33" t="s">
        <v>16</v>
      </c>
      <c r="D16" s="7"/>
      <c r="E16" s="286" t="s">
        <v>53</v>
      </c>
      <c r="F16" s="287"/>
      <c r="G16" s="287"/>
      <c r="H16" s="288"/>
      <c r="I16" s="35"/>
      <c r="J16" s="5"/>
      <c r="K16" s="5"/>
      <c r="L16" s="5"/>
      <c r="M16" s="290"/>
      <c r="N16" s="290"/>
      <c r="O16" s="290"/>
      <c r="P16" s="290"/>
      <c r="Q16" s="290"/>
      <c r="R16" s="290"/>
      <c r="S16" s="290"/>
      <c r="T16" s="290"/>
      <c r="U16" s="290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ht="14.45" customHeight="1" x14ac:dyDescent="0.25">
      <c r="A17" s="1"/>
      <c r="B17" s="8"/>
      <c r="C17" s="33" t="s">
        <v>17</v>
      </c>
      <c r="D17" s="7"/>
      <c r="E17" s="289" t="s">
        <v>50</v>
      </c>
      <c r="F17" s="287"/>
      <c r="G17" s="287"/>
      <c r="H17" s="288"/>
      <c r="I17" s="35"/>
      <c r="J17" s="5"/>
      <c r="K17" s="5"/>
      <c r="L17" s="5"/>
      <c r="M17" s="290"/>
      <c r="N17" s="290"/>
      <c r="O17" s="290"/>
      <c r="P17" s="290"/>
      <c r="Q17" s="290"/>
      <c r="R17" s="290"/>
      <c r="S17" s="290"/>
      <c r="T17" s="290"/>
      <c r="U17" s="290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ht="15" x14ac:dyDescent="0.25">
      <c r="A18" s="1"/>
      <c r="B18" s="8"/>
      <c r="C18" s="33" t="s">
        <v>18</v>
      </c>
      <c r="D18" s="7"/>
      <c r="E18" s="289" t="s">
        <v>50</v>
      </c>
      <c r="F18" s="287"/>
      <c r="G18" s="287"/>
      <c r="H18" s="288"/>
      <c r="I18" s="35"/>
      <c r="J18" s="5"/>
      <c r="K18" s="5"/>
      <c r="L18" s="5"/>
      <c r="M18" s="290"/>
      <c r="N18" s="290"/>
      <c r="O18" s="290"/>
      <c r="P18" s="290"/>
      <c r="Q18" s="290"/>
      <c r="R18" s="290"/>
      <c r="S18" s="290"/>
      <c r="T18" s="290"/>
      <c r="U18" s="290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ht="15" x14ac:dyDescent="0.25">
      <c r="A19" s="1"/>
      <c r="B19" s="7"/>
      <c r="C19" s="33" t="s">
        <v>19</v>
      </c>
      <c r="D19" s="15"/>
      <c r="E19" s="291" t="s">
        <v>69</v>
      </c>
      <c r="F19" s="291"/>
      <c r="G19" s="291"/>
      <c r="H19" s="291"/>
      <c r="I19" s="35"/>
      <c r="J19" s="5"/>
      <c r="K19" s="5"/>
      <c r="L19" s="5"/>
      <c r="M19" s="290"/>
      <c r="N19" s="290"/>
      <c r="O19" s="290"/>
      <c r="P19" s="290"/>
      <c r="Q19" s="290"/>
      <c r="R19" s="290"/>
      <c r="S19" s="290"/>
      <c r="T19" s="290"/>
      <c r="U19" s="290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ht="15" x14ac:dyDescent="0.25">
      <c r="A20" s="1"/>
      <c r="B20" s="1"/>
      <c r="C20" s="33" t="s">
        <v>20</v>
      </c>
      <c r="D20" s="15"/>
      <c r="E20" s="291" t="s">
        <v>68</v>
      </c>
      <c r="F20" s="291"/>
      <c r="G20" s="291"/>
      <c r="H20" s="291"/>
      <c r="I20" s="35"/>
      <c r="J20" s="20"/>
      <c r="K20" s="20"/>
      <c r="L20" s="20"/>
      <c r="M20" s="290"/>
      <c r="N20" s="290"/>
      <c r="O20" s="290"/>
      <c r="P20" s="290"/>
      <c r="Q20" s="290"/>
      <c r="R20" s="290"/>
      <c r="S20" s="290"/>
      <c r="T20" s="290"/>
      <c r="U20" s="290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t="15" x14ac:dyDescent="0.2">
      <c r="A21" s="1"/>
      <c r="B21" s="1"/>
      <c r="C21" s="15"/>
      <c r="D21" s="15"/>
      <c r="E21" s="15"/>
      <c r="F21" s="15"/>
      <c r="G21" s="1"/>
      <c r="H21" s="1"/>
      <c r="I21" s="1"/>
      <c r="J21" s="19"/>
      <c r="K21" s="18"/>
      <c r="L21" s="18"/>
      <c r="M21" s="18"/>
      <c r="N21" s="7"/>
      <c r="O21" s="7"/>
      <c r="P21" s="1"/>
      <c r="Q21" s="7"/>
      <c r="R21" s="7"/>
      <c r="S21" s="7"/>
      <c r="T21" s="7"/>
      <c r="U21" s="7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ht="14.45" customHeight="1" x14ac:dyDescent="0.2">
      <c r="A22" s="1"/>
      <c r="B22" s="1"/>
      <c r="C22" s="15"/>
      <c r="D22" s="15"/>
      <c r="E22" s="15"/>
      <c r="F22" s="15"/>
      <c r="G22" s="1"/>
      <c r="H22" s="1"/>
      <c r="I22" s="1"/>
      <c r="J22" s="19"/>
      <c r="K22" s="18"/>
      <c r="L22" s="18"/>
      <c r="M22" s="64"/>
      <c r="N22" s="7"/>
      <c r="O22" s="7"/>
      <c r="P22" s="1"/>
      <c r="Q22" s="7"/>
      <c r="R22" s="7"/>
      <c r="S22" s="7"/>
      <c r="T22" s="7"/>
      <c r="U22" s="7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ht="19.5" x14ac:dyDescent="0.3">
      <c r="A23" s="1"/>
      <c r="B23" s="1"/>
      <c r="C23" s="217" t="s">
        <v>94</v>
      </c>
      <c r="D23" s="218"/>
      <c r="E23" s="218"/>
      <c r="F23" s="218"/>
      <c r="G23" s="218"/>
      <c r="H23" s="218"/>
      <c r="I23" s="1"/>
      <c r="J23" s="19"/>
      <c r="K23" s="18"/>
      <c r="L23" s="18"/>
      <c r="M23" s="18"/>
      <c r="N23" s="7"/>
      <c r="O23" s="217" t="s">
        <v>95</v>
      </c>
      <c r="P23" s="218"/>
      <c r="Q23" s="218"/>
      <c r="R23" s="218"/>
      <c r="S23" s="218"/>
      <c r="T23" s="218"/>
      <c r="U23" s="7"/>
      <c r="V23" s="1"/>
      <c r="W23" s="1"/>
      <c r="X23" s="1"/>
      <c r="Y23" s="120" t="s">
        <v>84</v>
      </c>
      <c r="Z23" s="121"/>
      <c r="AA23" s="121"/>
      <c r="AB23" s="121"/>
      <c r="AC23" s="121"/>
      <c r="AD23" s="121"/>
      <c r="AE23" s="118"/>
      <c r="AF23" s="1"/>
      <c r="AG23" s="1"/>
      <c r="AH23" s="1"/>
    </row>
    <row r="24" spans="1:34" ht="15" x14ac:dyDescent="0.25">
      <c r="A24" s="1"/>
      <c r="B24" s="1"/>
      <c r="C24" s="15"/>
      <c r="D24" s="15"/>
      <c r="E24" s="15"/>
      <c r="F24" s="15"/>
      <c r="G24" s="1"/>
      <c r="H24" s="1"/>
      <c r="I24" s="1"/>
      <c r="J24" s="16"/>
      <c r="K24" s="17"/>
      <c r="L24" s="17"/>
      <c r="M24" s="17"/>
      <c r="N24" s="5"/>
      <c r="O24" s="16"/>
      <c r="P24" s="20"/>
      <c r="Q24" s="20"/>
      <c r="R24" s="20"/>
      <c r="S24" s="20"/>
      <c r="T24" s="20"/>
      <c r="U24" s="18"/>
      <c r="V24" s="1"/>
      <c r="W24" s="1"/>
      <c r="X24" s="4"/>
      <c r="Y24" s="4"/>
      <c r="Z24" s="1"/>
      <c r="AA24" s="1"/>
      <c r="AB24" s="1"/>
      <c r="AC24" s="1"/>
      <c r="AD24" s="1"/>
      <c r="AE24" s="1"/>
      <c r="AF24" s="1"/>
      <c r="AG24" s="1"/>
      <c r="AH24" s="1"/>
    </row>
    <row r="25" spans="1:34" ht="15" customHeight="1" x14ac:dyDescent="0.25">
      <c r="A25" s="1"/>
      <c r="B25" s="1"/>
      <c r="C25" s="164" t="s">
        <v>113</v>
      </c>
      <c r="D25" s="166"/>
      <c r="E25" s="166"/>
      <c r="F25" s="166"/>
      <c r="G25" s="165"/>
      <c r="H25" s="73">
        <v>85900</v>
      </c>
      <c r="I25" s="1"/>
      <c r="J25" s="16"/>
      <c r="K25" s="17"/>
      <c r="L25" s="17"/>
      <c r="M25" s="17"/>
      <c r="N25" s="5"/>
      <c r="O25" s="164" t="s">
        <v>96</v>
      </c>
      <c r="P25" s="165"/>
      <c r="Q25" s="165"/>
      <c r="R25" s="165"/>
      <c r="S25" s="165"/>
      <c r="T25" s="165"/>
      <c r="U25" s="74">
        <v>330750</v>
      </c>
      <c r="V25" s="1"/>
      <c r="W25" s="1"/>
      <c r="X25" s="4"/>
      <c r="Y25" s="125" t="s">
        <v>100</v>
      </c>
      <c r="Z25" s="126"/>
      <c r="AA25" s="126"/>
      <c r="AB25" s="126"/>
      <c r="AC25" s="126"/>
      <c r="AD25" s="127"/>
      <c r="AE25" s="134">
        <v>40953.86</v>
      </c>
      <c r="AF25" s="118"/>
      <c r="AG25" s="1"/>
      <c r="AH25" s="1"/>
    </row>
    <row r="26" spans="1:34" ht="15" customHeight="1" x14ac:dyDescent="0.25">
      <c r="A26" s="1"/>
      <c r="B26" s="1"/>
      <c r="C26" s="164" t="s">
        <v>93</v>
      </c>
      <c r="D26" s="166"/>
      <c r="E26" s="166"/>
      <c r="F26" s="166"/>
      <c r="G26" s="165"/>
      <c r="H26" s="68">
        <f>H77</f>
        <v>161591</v>
      </c>
      <c r="I26" s="1"/>
      <c r="J26" s="16"/>
      <c r="K26" s="17"/>
      <c r="L26" s="17"/>
      <c r="M26" s="17"/>
      <c r="N26" s="5"/>
      <c r="O26" s="164" t="s">
        <v>27</v>
      </c>
      <c r="P26" s="165"/>
      <c r="Q26" s="165"/>
      <c r="R26" s="165"/>
      <c r="S26" s="165"/>
      <c r="T26" s="165"/>
      <c r="U26" s="74"/>
      <c r="V26" s="1"/>
      <c r="W26" s="1"/>
      <c r="X26" s="4"/>
      <c r="Y26" s="125" t="s">
        <v>101</v>
      </c>
      <c r="Z26" s="126"/>
      <c r="AA26" s="126"/>
      <c r="AB26" s="126"/>
      <c r="AC26" s="126"/>
      <c r="AD26" s="127"/>
      <c r="AE26" s="73">
        <v>77495</v>
      </c>
      <c r="AF26" s="118"/>
      <c r="AG26" s="1"/>
      <c r="AH26" s="1"/>
    </row>
    <row r="27" spans="1:34" ht="15" customHeight="1" x14ac:dyDescent="0.25">
      <c r="A27" s="1"/>
      <c r="B27" s="1"/>
      <c r="C27" s="164" t="s">
        <v>26</v>
      </c>
      <c r="D27" s="166"/>
      <c r="E27" s="166"/>
      <c r="F27" s="166"/>
      <c r="G27" s="165"/>
      <c r="H27" s="68">
        <f>H25-H26</f>
        <v>-75691</v>
      </c>
      <c r="I27" s="1"/>
      <c r="J27" s="16"/>
      <c r="K27" s="17"/>
      <c r="L27" s="17"/>
      <c r="M27" s="17"/>
      <c r="N27" s="5"/>
      <c r="O27" s="164" t="s">
        <v>91</v>
      </c>
      <c r="P27" s="166"/>
      <c r="Q27" s="166"/>
      <c r="R27" s="166"/>
      <c r="S27" s="165"/>
      <c r="T27" s="165"/>
      <c r="U27" s="75">
        <f>H27</f>
        <v>-75691</v>
      </c>
      <c r="V27" s="1"/>
      <c r="W27" s="1"/>
      <c r="X27" s="4"/>
      <c r="Y27" s="125" t="s">
        <v>26</v>
      </c>
      <c r="Z27" s="126"/>
      <c r="AA27" s="126"/>
      <c r="AB27" s="126"/>
      <c r="AC27" s="126"/>
      <c r="AD27" s="127"/>
      <c r="AE27" s="150">
        <f>AE26-AE25</f>
        <v>36541.14</v>
      </c>
      <c r="AF27" s="118"/>
      <c r="AG27" s="1"/>
      <c r="AH27" s="1"/>
    </row>
    <row r="28" spans="1:34" ht="15" customHeight="1" x14ac:dyDescent="0.25">
      <c r="A28" s="1"/>
      <c r="B28" s="1"/>
      <c r="C28" s="15"/>
      <c r="D28" s="15"/>
      <c r="E28" s="15"/>
      <c r="F28" s="15"/>
      <c r="G28" s="1"/>
      <c r="H28" s="1"/>
      <c r="I28" s="1"/>
      <c r="J28" s="16"/>
      <c r="K28" s="17"/>
      <c r="L28" s="17"/>
      <c r="M28" s="17"/>
      <c r="N28" s="5"/>
      <c r="O28" s="164" t="s">
        <v>98</v>
      </c>
      <c r="P28" s="166"/>
      <c r="Q28" s="166"/>
      <c r="R28" s="166"/>
      <c r="S28" s="165"/>
      <c r="T28" s="165"/>
      <c r="U28" s="75">
        <f>U25-(-1*U27)</f>
        <v>255059</v>
      </c>
      <c r="V28" s="1"/>
      <c r="W28" s="1"/>
      <c r="X28" s="4"/>
      <c r="Y28" s="145"/>
      <c r="Z28" s="145"/>
      <c r="AA28" s="145"/>
      <c r="AB28" s="145"/>
      <c r="AC28" s="145"/>
      <c r="AD28" s="145"/>
      <c r="AE28" s="147"/>
      <c r="AF28" s="118"/>
      <c r="AG28" s="1"/>
      <c r="AH28" s="1"/>
    </row>
    <row r="29" spans="1:34" ht="15" customHeight="1" x14ac:dyDescent="0.25">
      <c r="A29" s="1"/>
      <c r="B29" s="1"/>
      <c r="C29" s="15"/>
      <c r="D29" s="15"/>
      <c r="E29" s="15"/>
      <c r="F29" s="15"/>
      <c r="G29" s="1"/>
      <c r="H29" s="1"/>
      <c r="I29" s="1"/>
      <c r="J29" s="16"/>
      <c r="K29" s="17"/>
      <c r="L29" s="17"/>
      <c r="M29" s="17"/>
      <c r="N29" s="5"/>
      <c r="O29" s="16"/>
      <c r="P29" s="21"/>
      <c r="Q29" s="21"/>
      <c r="R29" s="21"/>
      <c r="S29" s="20"/>
      <c r="T29" s="20"/>
      <c r="U29" s="18"/>
      <c r="V29" s="1"/>
      <c r="W29" s="1"/>
      <c r="X29" s="4"/>
      <c r="Y29" s="264" t="s">
        <v>87</v>
      </c>
      <c r="Z29" s="264"/>
      <c r="AA29" s="264"/>
      <c r="AB29" s="264"/>
      <c r="AC29" s="242" t="s">
        <v>72</v>
      </c>
      <c r="AD29" s="243"/>
      <c r="AE29" s="244"/>
      <c r="AF29" s="1"/>
      <c r="AG29" s="1"/>
      <c r="AH29" s="1"/>
    </row>
    <row r="30" spans="1:34" ht="15" customHeight="1" x14ac:dyDescent="0.25">
      <c r="A30" s="1"/>
      <c r="B30" s="1"/>
      <c r="C30" s="15"/>
      <c r="D30" s="15"/>
      <c r="E30" s="15"/>
      <c r="F30" s="15"/>
      <c r="G30" s="1"/>
      <c r="H30" s="1"/>
      <c r="I30" s="1"/>
      <c r="J30" s="122"/>
      <c r="K30" s="17"/>
      <c r="L30" s="17"/>
      <c r="M30" s="17"/>
      <c r="N30" s="5"/>
      <c r="O30" s="114" t="s">
        <v>99</v>
      </c>
      <c r="P30" s="117"/>
      <c r="Q30" s="117"/>
      <c r="R30" s="117"/>
      <c r="S30" s="123"/>
      <c r="T30" s="123"/>
      <c r="U30" s="19" t="s">
        <v>81</v>
      </c>
      <c r="V30" s="1"/>
      <c r="W30" s="1"/>
      <c r="X30" s="4"/>
      <c r="Y30" s="264"/>
      <c r="Z30" s="264"/>
      <c r="AA30" s="264"/>
      <c r="AB30" s="264"/>
      <c r="AC30" s="148"/>
      <c r="AD30" s="148"/>
      <c r="AE30" s="149"/>
      <c r="AF30" s="118"/>
      <c r="AG30" s="1"/>
      <c r="AH30" s="1"/>
    </row>
    <row r="31" spans="1:34" ht="15" customHeight="1" x14ac:dyDescent="0.25">
      <c r="A31" s="1"/>
      <c r="B31" s="1"/>
      <c r="C31" s="15"/>
      <c r="D31" s="15"/>
      <c r="E31" s="15"/>
      <c r="F31" s="15"/>
      <c r="G31" s="1"/>
      <c r="H31" s="1"/>
      <c r="I31" s="1"/>
      <c r="J31" s="122"/>
      <c r="K31" s="17"/>
      <c r="L31" s="17"/>
      <c r="M31" s="17"/>
      <c r="N31" s="5"/>
      <c r="O31" s="220" t="s">
        <v>83</v>
      </c>
      <c r="P31" s="220"/>
      <c r="Q31" s="220"/>
      <c r="R31" s="220"/>
      <c r="S31" s="220"/>
      <c r="T31" s="132"/>
      <c r="U31" s="19" t="s">
        <v>81</v>
      </c>
      <c r="V31" s="1"/>
      <c r="W31" s="1"/>
      <c r="X31" s="4"/>
      <c r="Y31" s="118"/>
      <c r="Z31" s="1"/>
      <c r="AA31" s="1"/>
      <c r="AB31" s="1"/>
      <c r="AC31" s="118"/>
      <c r="AD31" s="118"/>
      <c r="AE31" s="118"/>
      <c r="AF31" s="1"/>
      <c r="AG31" s="1"/>
      <c r="AH31" s="1"/>
    </row>
    <row r="32" spans="1:34" ht="15" customHeight="1" x14ac:dyDescent="0.25">
      <c r="A32" s="1"/>
      <c r="B32" s="1"/>
      <c r="C32" s="15"/>
      <c r="D32" s="15"/>
      <c r="E32" s="15"/>
      <c r="F32" s="15"/>
      <c r="G32" s="1"/>
      <c r="H32" s="1"/>
      <c r="I32" s="1"/>
      <c r="J32" s="122"/>
      <c r="K32" s="17"/>
      <c r="L32" s="17"/>
      <c r="M32" s="17"/>
      <c r="N32" s="5"/>
      <c r="O32" s="220"/>
      <c r="P32" s="220"/>
      <c r="Q32" s="220"/>
      <c r="R32" s="220"/>
      <c r="S32" s="220"/>
      <c r="T32" s="20"/>
      <c r="U32" s="123"/>
      <c r="V32" s="1"/>
      <c r="W32" s="1"/>
      <c r="X32" s="4"/>
      <c r="Y32" s="263"/>
      <c r="Z32" s="263"/>
      <c r="AA32" s="263"/>
      <c r="AB32" s="263"/>
      <c r="AC32" s="143"/>
      <c r="AD32" s="143"/>
      <c r="AE32" s="143"/>
      <c r="AF32" s="1"/>
      <c r="AG32" s="1"/>
      <c r="AH32" s="1"/>
    </row>
    <row r="33" spans="1:34" ht="15" customHeight="1" x14ac:dyDescent="0.25">
      <c r="A33" s="1"/>
      <c r="B33" s="1"/>
      <c r="C33" s="15"/>
      <c r="D33" s="15"/>
      <c r="E33" s="15"/>
      <c r="F33" s="15"/>
      <c r="G33" s="1"/>
      <c r="H33" s="1"/>
      <c r="I33" s="1"/>
      <c r="J33" s="122"/>
      <c r="K33" s="17"/>
      <c r="L33" s="17"/>
      <c r="M33" s="17"/>
      <c r="N33" s="5"/>
      <c r="O33" s="122"/>
      <c r="P33" s="124"/>
      <c r="Q33" s="124"/>
      <c r="R33" s="124"/>
      <c r="S33" s="20"/>
      <c r="T33" s="20"/>
      <c r="U33" s="123"/>
      <c r="V33" s="1"/>
      <c r="W33" s="1"/>
      <c r="X33" s="4"/>
      <c r="Y33" s="263"/>
      <c r="Z33" s="263"/>
      <c r="AA33" s="263"/>
      <c r="AB33" s="263"/>
      <c r="AC33" s="143"/>
      <c r="AD33" s="143"/>
      <c r="AE33" s="143"/>
      <c r="AF33" s="1"/>
      <c r="AG33" s="1"/>
      <c r="AH33" s="1"/>
    </row>
    <row r="34" spans="1:34" ht="26.1" customHeight="1" x14ac:dyDescent="0.3">
      <c r="A34" s="1"/>
      <c r="B34" s="1"/>
      <c r="C34" s="217" t="s">
        <v>105</v>
      </c>
      <c r="D34" s="218"/>
      <c r="E34" s="218"/>
      <c r="F34" s="218"/>
      <c r="G34" s="218"/>
      <c r="H34" s="218"/>
      <c r="I34" s="1"/>
      <c r="J34" s="16"/>
      <c r="K34" s="17"/>
      <c r="L34" s="17"/>
      <c r="M34" s="17"/>
      <c r="N34" s="5"/>
      <c r="O34" s="16"/>
      <c r="P34" s="21"/>
      <c r="Q34" s="21"/>
      <c r="R34" s="21"/>
      <c r="S34" s="20"/>
      <c r="T34" s="20"/>
      <c r="U34" s="18"/>
      <c r="V34" s="1"/>
      <c r="W34" s="1"/>
      <c r="X34" s="4"/>
      <c r="Y34" s="4"/>
      <c r="Z34" s="118"/>
      <c r="AA34" s="1"/>
      <c r="AB34" s="1"/>
      <c r="AC34" s="1"/>
      <c r="AD34" s="262"/>
      <c r="AE34" s="262"/>
      <c r="AF34" s="262"/>
      <c r="AG34" s="1"/>
      <c r="AH34" s="1"/>
    </row>
    <row r="35" spans="1:34" ht="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4"/>
      <c r="P35" s="4"/>
      <c r="Q35" s="219"/>
      <c r="R35" s="261"/>
      <c r="S35" s="261"/>
      <c r="T35" s="261"/>
      <c r="U35" s="4"/>
      <c r="V35" s="1"/>
      <c r="W35" s="1"/>
      <c r="X35" s="4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ht="26.25" x14ac:dyDescent="0.2">
      <c r="A36" s="1"/>
      <c r="B36" s="58"/>
      <c r="C36" s="212" t="s">
        <v>51</v>
      </c>
      <c r="D36" s="213"/>
      <c r="E36" s="213"/>
      <c r="F36" s="213"/>
      <c r="G36" s="214"/>
      <c r="H36" s="22" t="s">
        <v>0</v>
      </c>
      <c r="I36" s="9"/>
      <c r="J36" s="22" t="s">
        <v>24</v>
      </c>
      <c r="K36" s="22" t="s">
        <v>25</v>
      </c>
      <c r="L36" s="9"/>
      <c r="M36" s="23" t="s">
        <v>1</v>
      </c>
      <c r="N36" s="2"/>
      <c r="O36" s="23" t="s">
        <v>2</v>
      </c>
      <c r="P36" s="2"/>
      <c r="Q36" s="23" t="s">
        <v>3</v>
      </c>
      <c r="R36" s="2"/>
      <c r="S36" s="23" t="s">
        <v>4</v>
      </c>
      <c r="T36" s="2"/>
      <c r="U36" s="22" t="s">
        <v>5</v>
      </c>
      <c r="V36" s="1"/>
      <c r="W36" s="63" t="s">
        <v>47</v>
      </c>
      <c r="X36" s="4"/>
      <c r="Y36" s="206" t="s">
        <v>38</v>
      </c>
      <c r="Z36" s="230"/>
      <c r="AA36" s="230"/>
      <c r="AB36" s="230"/>
      <c r="AC36" s="230"/>
      <c r="AD36" s="230"/>
      <c r="AE36" s="230"/>
      <c r="AF36" s="230"/>
      <c r="AG36" s="231"/>
      <c r="AH36" s="1"/>
    </row>
    <row r="37" spans="1:34" ht="14.1" customHeight="1" x14ac:dyDescent="0.2">
      <c r="A37" s="1"/>
      <c r="B37" s="61">
        <v>1</v>
      </c>
      <c r="C37" s="277" t="s">
        <v>63</v>
      </c>
      <c r="D37" s="278"/>
      <c r="E37" s="278"/>
      <c r="F37" s="278"/>
      <c r="G37" s="279"/>
      <c r="H37" s="72">
        <v>70000</v>
      </c>
      <c r="I37" s="1"/>
      <c r="J37" s="53" t="s">
        <v>52</v>
      </c>
      <c r="K37" s="53"/>
      <c r="L37" s="1"/>
      <c r="M37" s="69"/>
      <c r="N37" s="70"/>
      <c r="O37" s="69">
        <v>60000</v>
      </c>
      <c r="P37" s="70"/>
      <c r="Q37" s="69"/>
      <c r="R37" s="70"/>
      <c r="S37" s="69">
        <v>10000</v>
      </c>
      <c r="T37" s="70"/>
      <c r="U37" s="69"/>
      <c r="V37" s="37"/>
      <c r="W37" s="54">
        <f t="shared" ref="W37:W56" si="0">H37 - (M37+O37+Q37+S37+U37)</f>
        <v>0</v>
      </c>
      <c r="X37" s="4"/>
      <c r="Y37" s="232"/>
      <c r="Z37" s="233"/>
      <c r="AA37" s="233"/>
      <c r="AB37" s="233"/>
      <c r="AC37" s="233"/>
      <c r="AD37" s="233"/>
      <c r="AE37" s="233"/>
      <c r="AF37" s="233"/>
      <c r="AG37" s="234"/>
      <c r="AH37" s="1"/>
    </row>
    <row r="38" spans="1:34" ht="14.1" customHeight="1" x14ac:dyDescent="0.2">
      <c r="A38" s="1"/>
      <c r="B38" s="62">
        <v>2</v>
      </c>
      <c r="C38" s="277" t="s">
        <v>62</v>
      </c>
      <c r="D38" s="278"/>
      <c r="E38" s="278"/>
      <c r="F38" s="278"/>
      <c r="G38" s="279"/>
      <c r="H38" s="72">
        <v>68991</v>
      </c>
      <c r="I38" s="1"/>
      <c r="J38" s="53" t="s">
        <v>52</v>
      </c>
      <c r="K38" s="53"/>
      <c r="L38" s="1"/>
      <c r="M38" s="69">
        <v>31917</v>
      </c>
      <c r="N38" s="70"/>
      <c r="O38" s="69"/>
      <c r="P38" s="70"/>
      <c r="Q38" s="69">
        <v>532</v>
      </c>
      <c r="R38" s="70"/>
      <c r="S38" s="69"/>
      <c r="T38" s="70"/>
      <c r="U38" s="69">
        <v>36542</v>
      </c>
      <c r="V38" s="37"/>
      <c r="W38" s="54">
        <f t="shared" si="0"/>
        <v>0</v>
      </c>
      <c r="X38" s="4"/>
      <c r="Y38" s="235" t="s">
        <v>102</v>
      </c>
      <c r="Z38" s="236"/>
      <c r="AA38" s="236"/>
      <c r="AB38" s="236"/>
      <c r="AC38" s="236"/>
      <c r="AD38" s="236"/>
      <c r="AE38" s="236"/>
      <c r="AF38" s="236"/>
      <c r="AG38" s="237"/>
      <c r="AH38" s="1"/>
    </row>
    <row r="39" spans="1:34" ht="14.1" customHeight="1" x14ac:dyDescent="0.2">
      <c r="A39" s="1"/>
      <c r="B39" s="62">
        <v>3</v>
      </c>
      <c r="C39" s="277" t="s">
        <v>70</v>
      </c>
      <c r="D39" s="278"/>
      <c r="E39" s="278"/>
      <c r="F39" s="278"/>
      <c r="G39" s="279"/>
      <c r="H39" s="72">
        <v>12500</v>
      </c>
      <c r="I39" s="1"/>
      <c r="J39" s="53"/>
      <c r="K39" s="53" t="s">
        <v>52</v>
      </c>
      <c r="L39" s="1"/>
      <c r="M39" s="69">
        <v>6250</v>
      </c>
      <c r="N39" s="70"/>
      <c r="O39" s="69"/>
      <c r="P39" s="70"/>
      <c r="Q39" s="69"/>
      <c r="R39" s="70"/>
      <c r="S39" s="69">
        <v>6250</v>
      </c>
      <c r="T39" s="70"/>
      <c r="U39" s="69"/>
      <c r="V39" s="37"/>
      <c r="W39" s="55">
        <v>0</v>
      </c>
      <c r="X39" s="4"/>
      <c r="Y39" s="238"/>
      <c r="Z39" s="239"/>
      <c r="AA39" s="239"/>
      <c r="AB39" s="239"/>
      <c r="AC39" s="239"/>
      <c r="AD39" s="239"/>
      <c r="AE39" s="239"/>
      <c r="AF39" s="239"/>
      <c r="AG39" s="240"/>
      <c r="AH39" s="1"/>
    </row>
    <row r="40" spans="1:34" ht="14.1" customHeight="1" x14ac:dyDescent="0.2">
      <c r="A40" s="1"/>
      <c r="B40" s="62">
        <v>4</v>
      </c>
      <c r="C40" s="277" t="s">
        <v>61</v>
      </c>
      <c r="D40" s="278"/>
      <c r="E40" s="278"/>
      <c r="F40" s="278"/>
      <c r="G40" s="279"/>
      <c r="H40" s="72">
        <v>5500</v>
      </c>
      <c r="I40" s="1"/>
      <c r="J40" s="53"/>
      <c r="K40" s="53" t="s">
        <v>52</v>
      </c>
      <c r="L40" s="1"/>
      <c r="M40" s="69">
        <v>5500</v>
      </c>
      <c r="N40" s="70"/>
      <c r="O40" s="69"/>
      <c r="P40" s="70"/>
      <c r="Q40" s="69"/>
      <c r="R40" s="70"/>
      <c r="S40" s="69"/>
      <c r="T40" s="70"/>
      <c r="U40" s="69"/>
      <c r="V40" s="37"/>
      <c r="W40" s="54">
        <f t="shared" si="0"/>
        <v>0</v>
      </c>
      <c r="X40" s="4"/>
      <c r="Y40" s="51"/>
      <c r="Z40" s="38"/>
      <c r="AA40" s="38"/>
      <c r="AB40" s="38"/>
      <c r="AC40" s="38"/>
      <c r="AD40" s="38"/>
      <c r="AE40" s="38"/>
      <c r="AF40" s="38"/>
      <c r="AG40" s="39"/>
      <c r="AH40" s="1"/>
    </row>
    <row r="41" spans="1:34" ht="14.1" customHeight="1" x14ac:dyDescent="0.2">
      <c r="A41" s="1"/>
      <c r="B41" s="62">
        <v>5</v>
      </c>
      <c r="C41" s="277" t="s">
        <v>71</v>
      </c>
      <c r="D41" s="278"/>
      <c r="E41" s="278"/>
      <c r="F41" s="278"/>
      <c r="G41" s="279"/>
      <c r="H41" s="72">
        <v>2500</v>
      </c>
      <c r="I41" s="1"/>
      <c r="J41" s="53"/>
      <c r="K41" s="53" t="s">
        <v>52</v>
      </c>
      <c r="L41" s="1"/>
      <c r="M41" s="69">
        <v>2500</v>
      </c>
      <c r="N41" s="70"/>
      <c r="O41" s="69"/>
      <c r="P41" s="70"/>
      <c r="Q41" s="69"/>
      <c r="R41" s="70"/>
      <c r="S41" s="69"/>
      <c r="T41" s="70"/>
      <c r="U41" s="69"/>
      <c r="V41" s="37"/>
      <c r="W41" s="54">
        <f t="shared" si="0"/>
        <v>0</v>
      </c>
      <c r="X41" s="4"/>
      <c r="Y41" s="44"/>
      <c r="Z41" s="38" t="s">
        <v>73</v>
      </c>
      <c r="AA41" s="38"/>
      <c r="AB41" s="38"/>
      <c r="AC41" s="38"/>
      <c r="AD41" s="38" t="s">
        <v>39</v>
      </c>
      <c r="AE41" s="38"/>
      <c r="AF41" s="43"/>
      <c r="AG41" s="40"/>
      <c r="AH41" s="1"/>
    </row>
    <row r="42" spans="1:34" ht="14.1" customHeight="1" x14ac:dyDescent="0.2">
      <c r="A42" s="1"/>
      <c r="B42" s="62">
        <v>6</v>
      </c>
      <c r="C42" s="277" t="s">
        <v>60</v>
      </c>
      <c r="D42" s="278"/>
      <c r="E42" s="278"/>
      <c r="F42" s="278"/>
      <c r="G42" s="279"/>
      <c r="H42" s="72">
        <v>2100</v>
      </c>
      <c r="I42" s="1"/>
      <c r="J42" s="53" t="s">
        <v>52</v>
      </c>
      <c r="K42" s="53"/>
      <c r="L42" s="1"/>
      <c r="M42" s="69"/>
      <c r="N42" s="70"/>
      <c r="O42" s="69">
        <v>2100</v>
      </c>
      <c r="P42" s="70"/>
      <c r="Q42" s="69"/>
      <c r="R42" s="70"/>
      <c r="S42" s="69"/>
      <c r="T42" s="70"/>
      <c r="U42" s="69"/>
      <c r="V42" s="37"/>
      <c r="W42" s="54">
        <f t="shared" si="0"/>
        <v>0</v>
      </c>
      <c r="X42" s="4"/>
      <c r="Y42" s="44"/>
      <c r="Z42" s="215"/>
      <c r="AA42" s="241"/>
      <c r="AB42" s="241"/>
      <c r="AC42" s="45"/>
      <c r="AD42" s="242" t="s">
        <v>72</v>
      </c>
      <c r="AE42" s="243"/>
      <c r="AF42" s="244"/>
      <c r="AG42" s="40"/>
      <c r="AH42" s="1"/>
    </row>
    <row r="43" spans="1:34" ht="14.1" customHeight="1" x14ac:dyDescent="0.2">
      <c r="A43" s="1"/>
      <c r="B43" s="62">
        <v>7</v>
      </c>
      <c r="C43" s="277"/>
      <c r="D43" s="278"/>
      <c r="E43" s="278"/>
      <c r="F43" s="278"/>
      <c r="G43" s="279"/>
      <c r="H43" s="72"/>
      <c r="I43" s="1"/>
      <c r="J43" s="53"/>
      <c r="K43" s="53"/>
      <c r="L43" s="1"/>
      <c r="M43" s="69"/>
      <c r="N43" s="70"/>
      <c r="O43" s="69"/>
      <c r="P43" s="70"/>
      <c r="Q43" s="69"/>
      <c r="R43" s="70"/>
      <c r="S43" s="69"/>
      <c r="T43" s="70"/>
      <c r="U43" s="69"/>
      <c r="V43" s="37"/>
      <c r="W43" s="54">
        <f>H43 - (M43+O43+Q43+S43+U43)</f>
        <v>0</v>
      </c>
      <c r="X43" s="4"/>
      <c r="Y43" s="44"/>
      <c r="Z43" s="202" t="s">
        <v>40</v>
      </c>
      <c r="AA43" s="229"/>
      <c r="AB43" s="229"/>
      <c r="AC43" s="38"/>
      <c r="AD43" s="204"/>
      <c r="AE43" s="204"/>
      <c r="AF43" s="204"/>
      <c r="AG43" s="40"/>
      <c r="AH43" s="1"/>
    </row>
    <row r="44" spans="1:34" ht="14.1" customHeight="1" x14ac:dyDescent="0.2">
      <c r="A44" s="1"/>
      <c r="B44" s="62">
        <v>8</v>
      </c>
      <c r="C44" s="277"/>
      <c r="D44" s="278"/>
      <c r="E44" s="278"/>
      <c r="F44" s="278"/>
      <c r="G44" s="279"/>
      <c r="H44" s="72"/>
      <c r="I44" s="1"/>
      <c r="J44" s="53"/>
      <c r="K44" s="53"/>
      <c r="L44" s="1"/>
      <c r="M44" s="69"/>
      <c r="N44" s="70"/>
      <c r="O44" s="69"/>
      <c r="P44" s="70"/>
      <c r="Q44" s="69"/>
      <c r="R44" s="70"/>
      <c r="S44" s="69"/>
      <c r="T44" s="70"/>
      <c r="U44" s="69"/>
      <c r="V44" s="37"/>
      <c r="W44" s="54">
        <f t="shared" si="0"/>
        <v>0</v>
      </c>
      <c r="X44" s="4"/>
      <c r="Y44" s="44"/>
      <c r="Z44" s="41"/>
      <c r="AA44" s="41"/>
      <c r="AB44" s="41"/>
      <c r="AC44" s="41"/>
      <c r="AD44" s="41"/>
      <c r="AE44" s="41"/>
      <c r="AF44" s="41"/>
      <c r="AG44" s="40"/>
      <c r="AH44" s="1"/>
    </row>
    <row r="45" spans="1:34" ht="14.1" customHeight="1" x14ac:dyDescent="0.2">
      <c r="A45" s="1"/>
      <c r="B45" s="62">
        <v>9</v>
      </c>
      <c r="C45" s="277"/>
      <c r="D45" s="278"/>
      <c r="E45" s="278"/>
      <c r="F45" s="278"/>
      <c r="G45" s="279"/>
      <c r="H45" s="72"/>
      <c r="I45" s="1"/>
      <c r="J45" s="53"/>
      <c r="K45" s="53"/>
      <c r="L45" s="1"/>
      <c r="M45" s="69"/>
      <c r="N45" s="70"/>
      <c r="O45" s="69"/>
      <c r="P45" s="70"/>
      <c r="Q45" s="69"/>
      <c r="R45" s="70"/>
      <c r="S45" s="69"/>
      <c r="T45" s="70"/>
      <c r="U45" s="69"/>
      <c r="V45" s="37"/>
      <c r="W45" s="54">
        <f t="shared" si="0"/>
        <v>0</v>
      </c>
      <c r="X45" s="4"/>
      <c r="Y45" s="232"/>
      <c r="Z45" s="233"/>
      <c r="AA45" s="233"/>
      <c r="AB45" s="233"/>
      <c r="AC45" s="233"/>
      <c r="AD45" s="233"/>
      <c r="AE45" s="233"/>
      <c r="AF45" s="233"/>
      <c r="AG45" s="234"/>
      <c r="AH45" s="1"/>
    </row>
    <row r="46" spans="1:34" ht="14.1" customHeight="1" x14ac:dyDescent="0.2">
      <c r="A46" s="1"/>
      <c r="B46" s="62">
        <v>10</v>
      </c>
      <c r="C46" s="277"/>
      <c r="D46" s="278"/>
      <c r="E46" s="278"/>
      <c r="F46" s="278"/>
      <c r="G46" s="279"/>
      <c r="H46" s="72"/>
      <c r="I46" s="1"/>
      <c r="J46" s="53"/>
      <c r="K46" s="53"/>
      <c r="L46" s="1"/>
      <c r="M46" s="69"/>
      <c r="N46" s="70"/>
      <c r="O46" s="69"/>
      <c r="P46" s="70"/>
      <c r="Q46" s="69"/>
      <c r="R46" s="70"/>
      <c r="S46" s="69"/>
      <c r="T46" s="70"/>
      <c r="U46" s="69"/>
      <c r="V46" s="37"/>
      <c r="W46" s="54">
        <f t="shared" si="0"/>
        <v>0</v>
      </c>
      <c r="X46" s="4"/>
      <c r="Y46" s="191" t="s">
        <v>103</v>
      </c>
      <c r="Z46" s="192"/>
      <c r="AA46" s="192"/>
      <c r="AB46" s="192"/>
      <c r="AC46" s="192"/>
      <c r="AD46" s="192"/>
      <c r="AE46" s="192"/>
      <c r="AF46" s="192"/>
      <c r="AG46" s="193"/>
      <c r="AH46" s="1"/>
    </row>
    <row r="47" spans="1:34" ht="14.1" customHeight="1" x14ac:dyDescent="0.2">
      <c r="A47" s="1"/>
      <c r="B47" s="62">
        <v>11</v>
      </c>
      <c r="C47" s="277"/>
      <c r="D47" s="278"/>
      <c r="E47" s="278"/>
      <c r="F47" s="278"/>
      <c r="G47" s="279"/>
      <c r="H47" s="72"/>
      <c r="I47" s="1"/>
      <c r="J47" s="53"/>
      <c r="K47" s="53"/>
      <c r="L47" s="1"/>
      <c r="M47" s="69"/>
      <c r="N47" s="70"/>
      <c r="O47" s="69"/>
      <c r="P47" s="70"/>
      <c r="Q47" s="69"/>
      <c r="R47" s="70"/>
      <c r="S47" s="69"/>
      <c r="T47" s="70"/>
      <c r="U47" s="69"/>
      <c r="V47" s="37"/>
      <c r="W47" s="54">
        <f t="shared" si="0"/>
        <v>0</v>
      </c>
      <c r="X47" s="4"/>
      <c r="Y47" s="194"/>
      <c r="Z47" s="195"/>
      <c r="AA47" s="195"/>
      <c r="AB47" s="195"/>
      <c r="AC47" s="195"/>
      <c r="AD47" s="195"/>
      <c r="AE47" s="195"/>
      <c r="AF47" s="195"/>
      <c r="AG47" s="196"/>
      <c r="AH47" s="1"/>
    </row>
    <row r="48" spans="1:34" ht="14.1" customHeight="1" x14ac:dyDescent="0.2">
      <c r="A48" s="1"/>
      <c r="B48" s="62">
        <v>12</v>
      </c>
      <c r="C48" s="277"/>
      <c r="D48" s="278"/>
      <c r="E48" s="278"/>
      <c r="F48" s="278"/>
      <c r="G48" s="279"/>
      <c r="H48" s="72"/>
      <c r="I48" s="1"/>
      <c r="J48" s="53"/>
      <c r="K48" s="53"/>
      <c r="L48" s="1"/>
      <c r="M48" s="69"/>
      <c r="N48" s="70"/>
      <c r="O48" s="69"/>
      <c r="P48" s="70"/>
      <c r="Q48" s="69"/>
      <c r="R48" s="70"/>
      <c r="S48" s="69"/>
      <c r="T48" s="70"/>
      <c r="U48" s="69"/>
      <c r="V48" s="37"/>
      <c r="W48" s="54">
        <f t="shared" si="0"/>
        <v>0</v>
      </c>
      <c r="X48" s="4"/>
      <c r="Y48" s="197"/>
      <c r="Z48" s="198"/>
      <c r="AA48" s="198"/>
      <c r="AB48" s="198"/>
      <c r="AC48" s="198"/>
      <c r="AD48" s="198"/>
      <c r="AE48" s="198"/>
      <c r="AF48" s="198"/>
      <c r="AG48" s="199"/>
      <c r="AH48" s="1"/>
    </row>
    <row r="49" spans="1:34" ht="14.1" customHeight="1" x14ac:dyDescent="0.25">
      <c r="A49" s="1"/>
      <c r="B49" s="62">
        <v>13</v>
      </c>
      <c r="C49" s="277"/>
      <c r="D49" s="278"/>
      <c r="E49" s="278"/>
      <c r="F49" s="278"/>
      <c r="G49" s="279"/>
      <c r="H49" s="72"/>
      <c r="I49" s="1"/>
      <c r="J49" s="53"/>
      <c r="K49" s="53"/>
      <c r="L49" s="1"/>
      <c r="M49" s="69"/>
      <c r="N49" s="70"/>
      <c r="O49" s="69"/>
      <c r="P49" s="70"/>
      <c r="Q49" s="69"/>
      <c r="R49" s="70"/>
      <c r="S49" s="69"/>
      <c r="T49" s="70"/>
      <c r="U49" s="69"/>
      <c r="V49" s="37"/>
      <c r="W49" s="54">
        <f t="shared" si="0"/>
        <v>0</v>
      </c>
      <c r="X49" s="4"/>
      <c r="Y49" s="44"/>
      <c r="Z49" s="38" t="s">
        <v>41</v>
      </c>
      <c r="AA49" s="38"/>
      <c r="AB49" s="259" t="s">
        <v>88</v>
      </c>
      <c r="AC49" s="259"/>
      <c r="AD49" s="259"/>
      <c r="AE49" s="42" t="s">
        <v>42</v>
      </c>
      <c r="AF49" s="38"/>
      <c r="AG49" s="46"/>
      <c r="AH49" s="1"/>
    </row>
    <row r="50" spans="1:34" ht="14.1" customHeight="1" x14ac:dyDescent="0.25">
      <c r="A50" s="1"/>
      <c r="B50" s="62">
        <v>14</v>
      </c>
      <c r="C50" s="277"/>
      <c r="D50" s="278"/>
      <c r="E50" s="278"/>
      <c r="F50" s="278"/>
      <c r="G50" s="279"/>
      <c r="H50" s="72"/>
      <c r="I50" s="1"/>
      <c r="J50" s="53"/>
      <c r="K50" s="53"/>
      <c r="L50" s="1"/>
      <c r="M50" s="69"/>
      <c r="N50" s="70"/>
      <c r="O50" s="69"/>
      <c r="P50" s="70"/>
      <c r="Q50" s="69"/>
      <c r="R50" s="70"/>
      <c r="S50" s="69"/>
      <c r="T50" s="70"/>
      <c r="U50" s="69"/>
      <c r="V50" s="37"/>
      <c r="W50" s="54">
        <f t="shared" si="0"/>
        <v>0</v>
      </c>
      <c r="X50" s="4"/>
      <c r="Y50" s="44"/>
      <c r="Z50" s="38" t="s">
        <v>43</v>
      </c>
      <c r="AA50" s="47"/>
      <c r="AB50" s="260"/>
      <c r="AC50" s="260"/>
      <c r="AD50" s="260"/>
      <c r="AE50" s="38" t="s">
        <v>44</v>
      </c>
      <c r="AF50" s="38"/>
      <c r="AG50" s="48"/>
      <c r="AH50" s="1"/>
    </row>
    <row r="51" spans="1:34" ht="14.1" customHeight="1" x14ac:dyDescent="0.25">
      <c r="A51" s="1"/>
      <c r="B51" s="62">
        <v>15</v>
      </c>
      <c r="C51" s="277"/>
      <c r="D51" s="278"/>
      <c r="E51" s="278"/>
      <c r="F51" s="278"/>
      <c r="G51" s="279"/>
      <c r="H51" s="72"/>
      <c r="I51" s="1"/>
      <c r="J51" s="53"/>
      <c r="K51" s="53"/>
      <c r="L51" s="1"/>
      <c r="M51" s="69"/>
      <c r="N51" s="70"/>
      <c r="O51" s="69"/>
      <c r="P51" s="70"/>
      <c r="Q51" s="69"/>
      <c r="R51" s="70"/>
      <c r="S51" s="69"/>
      <c r="T51" s="70"/>
      <c r="U51" s="69"/>
      <c r="V51" s="37"/>
      <c r="W51" s="54">
        <f t="shared" si="0"/>
        <v>0</v>
      </c>
      <c r="X51" s="4"/>
      <c r="Y51" s="49"/>
      <c r="Z51" s="47"/>
      <c r="AA51" s="47"/>
      <c r="AB51" s="38" t="s">
        <v>44</v>
      </c>
      <c r="AC51" s="1"/>
      <c r="AD51" s="47"/>
      <c r="AE51" s="1"/>
      <c r="AF51" s="1"/>
      <c r="AG51" s="48"/>
      <c r="AH51" s="1"/>
    </row>
    <row r="52" spans="1:34" ht="14.1" customHeight="1" x14ac:dyDescent="0.25">
      <c r="A52" s="1"/>
      <c r="B52" s="62">
        <v>16</v>
      </c>
      <c r="C52" s="277"/>
      <c r="D52" s="278"/>
      <c r="E52" s="278"/>
      <c r="F52" s="278"/>
      <c r="G52" s="279"/>
      <c r="H52" s="72"/>
      <c r="I52" s="1"/>
      <c r="J52" s="53"/>
      <c r="K52" s="53"/>
      <c r="L52" s="1"/>
      <c r="M52" s="69"/>
      <c r="N52" s="70"/>
      <c r="O52" s="69"/>
      <c r="P52" s="70"/>
      <c r="Q52" s="69"/>
      <c r="R52" s="70"/>
      <c r="S52" s="69"/>
      <c r="T52" s="70"/>
      <c r="U52" s="69"/>
      <c r="V52" s="37"/>
      <c r="W52" s="54">
        <f t="shared" si="0"/>
        <v>0</v>
      </c>
      <c r="X52" s="4"/>
      <c r="Y52" s="49"/>
      <c r="Z52" s="47"/>
      <c r="AA52" s="47"/>
      <c r="AB52" s="135"/>
      <c r="AC52" s="52"/>
      <c r="AD52" s="47"/>
      <c r="AE52" s="135"/>
      <c r="AF52" s="52"/>
      <c r="AG52" s="128"/>
      <c r="AH52" s="1"/>
    </row>
    <row r="53" spans="1:34" ht="14.1" customHeight="1" x14ac:dyDescent="0.25">
      <c r="A53" s="1"/>
      <c r="B53" s="62">
        <v>17</v>
      </c>
      <c r="C53" s="277"/>
      <c r="D53" s="278"/>
      <c r="E53" s="278"/>
      <c r="F53" s="278"/>
      <c r="G53" s="279"/>
      <c r="H53" s="72"/>
      <c r="I53" s="1"/>
      <c r="J53" s="53"/>
      <c r="K53" s="53"/>
      <c r="L53" s="1"/>
      <c r="M53" s="69"/>
      <c r="N53" s="70"/>
      <c r="O53" s="69"/>
      <c r="P53" s="70"/>
      <c r="Q53" s="69"/>
      <c r="R53" s="70"/>
      <c r="S53" s="69"/>
      <c r="T53" s="70"/>
      <c r="U53" s="69"/>
      <c r="V53" s="37"/>
      <c r="W53" s="54">
        <f t="shared" si="0"/>
        <v>0</v>
      </c>
      <c r="X53" s="4"/>
      <c r="Y53" s="292" t="s">
        <v>82</v>
      </c>
      <c r="Z53" s="293"/>
      <c r="AA53" s="293"/>
      <c r="AB53" s="293"/>
      <c r="AC53" s="293"/>
      <c r="AD53" s="129"/>
      <c r="AE53" s="115"/>
      <c r="AF53" s="116"/>
      <c r="AG53" s="128"/>
      <c r="AH53" s="1"/>
    </row>
    <row r="54" spans="1:34" ht="14.1" customHeight="1" x14ac:dyDescent="0.25">
      <c r="A54" s="1"/>
      <c r="B54" s="62">
        <v>18</v>
      </c>
      <c r="C54" s="277"/>
      <c r="D54" s="278"/>
      <c r="E54" s="278"/>
      <c r="F54" s="278"/>
      <c r="G54" s="279"/>
      <c r="H54" s="72"/>
      <c r="I54" s="1"/>
      <c r="J54" s="53"/>
      <c r="K54" s="53"/>
      <c r="L54" s="1"/>
      <c r="M54" s="69"/>
      <c r="N54" s="70"/>
      <c r="O54" s="69"/>
      <c r="P54" s="70"/>
      <c r="Q54" s="69"/>
      <c r="R54" s="70"/>
      <c r="S54" s="69"/>
      <c r="T54" s="70"/>
      <c r="U54" s="69"/>
      <c r="V54" s="37"/>
      <c r="W54" s="54">
        <f t="shared" si="0"/>
        <v>0</v>
      </c>
      <c r="X54" s="4"/>
      <c r="Y54" s="292"/>
      <c r="Z54" s="293"/>
      <c r="AA54" s="293"/>
      <c r="AB54" s="293"/>
      <c r="AC54" s="293"/>
      <c r="AD54" s="257"/>
      <c r="AE54" s="258"/>
      <c r="AF54" s="116"/>
      <c r="AG54" s="128"/>
      <c r="AH54" s="1"/>
    </row>
    <row r="55" spans="1:34" ht="14.1" customHeight="1" x14ac:dyDescent="0.2">
      <c r="A55" s="1"/>
      <c r="B55" s="62">
        <v>19</v>
      </c>
      <c r="C55" s="277"/>
      <c r="D55" s="278"/>
      <c r="E55" s="278"/>
      <c r="F55" s="278"/>
      <c r="G55" s="279"/>
      <c r="H55" s="72"/>
      <c r="I55" s="1"/>
      <c r="J55" s="53"/>
      <c r="K55" s="53"/>
      <c r="L55" s="1"/>
      <c r="M55" s="69"/>
      <c r="N55" s="70"/>
      <c r="O55" s="69"/>
      <c r="P55" s="70"/>
      <c r="Q55" s="69"/>
      <c r="R55" s="70"/>
      <c r="S55" s="69"/>
      <c r="T55" s="70"/>
      <c r="U55" s="69"/>
      <c r="V55" s="37"/>
      <c r="W55" s="54">
        <f t="shared" si="0"/>
        <v>0</v>
      </c>
      <c r="X55" s="4"/>
      <c r="Y55" s="294"/>
      <c r="Z55" s="295"/>
      <c r="AA55" s="295"/>
      <c r="AB55" s="295"/>
      <c r="AC55" s="295"/>
      <c r="AD55" s="42"/>
      <c r="AE55" s="42"/>
      <c r="AF55" s="50"/>
      <c r="AG55" s="40"/>
      <c r="AH55" s="1"/>
    </row>
    <row r="56" spans="1:34" ht="14.1" customHeight="1" x14ac:dyDescent="0.2">
      <c r="A56" s="1"/>
      <c r="B56" s="62">
        <v>20</v>
      </c>
      <c r="C56" s="277"/>
      <c r="D56" s="278"/>
      <c r="E56" s="278"/>
      <c r="F56" s="278"/>
      <c r="G56" s="279"/>
      <c r="H56" s="72"/>
      <c r="I56" s="1"/>
      <c r="J56" s="53"/>
      <c r="K56" s="53"/>
      <c r="L56" s="1"/>
      <c r="M56" s="69"/>
      <c r="N56" s="70"/>
      <c r="O56" s="69"/>
      <c r="P56" s="70"/>
      <c r="Q56" s="69"/>
      <c r="R56" s="70"/>
      <c r="S56" s="69"/>
      <c r="T56" s="70"/>
      <c r="U56" s="69"/>
      <c r="V56" s="37"/>
      <c r="W56" s="54">
        <f t="shared" si="0"/>
        <v>0</v>
      </c>
      <c r="X56" s="4"/>
      <c r="Y56" s="232"/>
      <c r="Z56" s="233"/>
      <c r="AA56" s="233"/>
      <c r="AB56" s="233"/>
      <c r="AC56" s="233"/>
      <c r="AD56" s="233"/>
      <c r="AE56" s="233"/>
      <c r="AF56" s="233"/>
      <c r="AG56" s="234"/>
      <c r="AH56" s="1"/>
    </row>
    <row r="57" spans="1:34" ht="14.1" customHeight="1" x14ac:dyDescent="0.2">
      <c r="A57" s="1"/>
      <c r="B57" s="59">
        <v>21</v>
      </c>
      <c r="C57" s="277"/>
      <c r="D57" s="278"/>
      <c r="E57" s="278"/>
      <c r="F57" s="278"/>
      <c r="G57" s="279"/>
      <c r="H57" s="69"/>
      <c r="I57" s="1"/>
      <c r="J57" s="53"/>
      <c r="K57" s="53"/>
      <c r="L57" s="1"/>
      <c r="M57" s="69"/>
      <c r="N57" s="70"/>
      <c r="O57" s="69"/>
      <c r="P57" s="70"/>
      <c r="Q57" s="69"/>
      <c r="R57" s="70"/>
      <c r="S57" s="69"/>
      <c r="T57" s="70"/>
      <c r="U57" s="69"/>
      <c r="V57" s="37"/>
      <c r="W57" s="54">
        <f t="shared" ref="W57:W76" si="1">H57 - (M57+O57+Q57+S57+U57)</f>
        <v>0</v>
      </c>
      <c r="X57" s="4"/>
      <c r="Y57" s="248" t="s">
        <v>59</v>
      </c>
      <c r="Z57" s="249"/>
      <c r="AA57" s="249"/>
      <c r="AB57" s="249"/>
      <c r="AC57" s="249"/>
      <c r="AD57" s="249"/>
      <c r="AE57" s="249"/>
      <c r="AF57" s="249"/>
      <c r="AG57" s="250"/>
      <c r="AH57" s="1"/>
    </row>
    <row r="58" spans="1:34" ht="14.1" customHeight="1" x14ac:dyDescent="0.2">
      <c r="A58" s="1"/>
      <c r="B58" s="60">
        <v>22</v>
      </c>
      <c r="C58" s="277"/>
      <c r="D58" s="278"/>
      <c r="E58" s="278"/>
      <c r="F58" s="278"/>
      <c r="G58" s="279"/>
      <c r="H58" s="69"/>
      <c r="I58" s="1"/>
      <c r="J58" s="53"/>
      <c r="K58" s="53"/>
      <c r="L58" s="1"/>
      <c r="M58" s="69"/>
      <c r="N58" s="70"/>
      <c r="O58" s="69"/>
      <c r="P58" s="70"/>
      <c r="Q58" s="69"/>
      <c r="R58" s="70"/>
      <c r="S58" s="69"/>
      <c r="T58" s="70"/>
      <c r="U58" s="69"/>
      <c r="V58" s="37"/>
      <c r="W58" s="54">
        <f t="shared" si="1"/>
        <v>0</v>
      </c>
      <c r="X58" s="4"/>
      <c r="Y58" s="251"/>
      <c r="Z58" s="252"/>
      <c r="AA58" s="252"/>
      <c r="AB58" s="252"/>
      <c r="AC58" s="252"/>
      <c r="AD58" s="252"/>
      <c r="AE58" s="252"/>
      <c r="AF58" s="252"/>
      <c r="AG58" s="253"/>
      <c r="AH58" s="1"/>
    </row>
    <row r="59" spans="1:34" ht="14.25" customHeight="1" x14ac:dyDescent="0.2">
      <c r="A59" s="1"/>
      <c r="B59" s="60">
        <v>23</v>
      </c>
      <c r="C59" s="277"/>
      <c r="D59" s="278"/>
      <c r="E59" s="278"/>
      <c r="F59" s="278"/>
      <c r="G59" s="279"/>
      <c r="H59" s="69"/>
      <c r="I59" s="1"/>
      <c r="J59" s="53"/>
      <c r="K59" s="53"/>
      <c r="L59" s="1"/>
      <c r="M59" s="69"/>
      <c r="N59" s="70"/>
      <c r="O59" s="69"/>
      <c r="P59" s="70"/>
      <c r="Q59" s="69"/>
      <c r="R59" s="70"/>
      <c r="S59" s="69"/>
      <c r="T59" s="70"/>
      <c r="U59" s="69"/>
      <c r="V59" s="37"/>
      <c r="W59" s="54">
        <f t="shared" si="1"/>
        <v>0</v>
      </c>
      <c r="X59" s="4"/>
      <c r="Y59" s="254"/>
      <c r="Z59" s="255"/>
      <c r="AA59" s="255"/>
      <c r="AB59" s="255"/>
      <c r="AC59" s="255"/>
      <c r="AD59" s="255"/>
      <c r="AE59" s="255"/>
      <c r="AF59" s="255"/>
      <c r="AG59" s="256"/>
      <c r="AH59" s="1"/>
    </row>
    <row r="60" spans="1:34" ht="14.25" customHeight="1" x14ac:dyDescent="0.2">
      <c r="A60" s="1"/>
      <c r="B60" s="60">
        <v>24</v>
      </c>
      <c r="C60" s="277"/>
      <c r="D60" s="278"/>
      <c r="E60" s="278"/>
      <c r="F60" s="278"/>
      <c r="G60" s="279"/>
      <c r="H60" s="69"/>
      <c r="I60" s="1"/>
      <c r="J60" s="53"/>
      <c r="K60" s="53"/>
      <c r="L60" s="1"/>
      <c r="M60" s="69"/>
      <c r="N60" s="70"/>
      <c r="O60" s="69"/>
      <c r="P60" s="70"/>
      <c r="Q60" s="69"/>
      <c r="R60" s="70"/>
      <c r="S60" s="69"/>
      <c r="T60" s="70"/>
      <c r="U60" s="69"/>
      <c r="V60" s="37"/>
      <c r="W60" s="54">
        <f t="shared" si="1"/>
        <v>0</v>
      </c>
      <c r="X60" s="4"/>
      <c r="Y60" s="245"/>
      <c r="Z60" s="246"/>
      <c r="AA60" s="246"/>
      <c r="AB60" s="246"/>
      <c r="AC60" s="246"/>
      <c r="AD60" s="246"/>
      <c r="AE60" s="246"/>
      <c r="AF60" s="246"/>
      <c r="AG60" s="247"/>
      <c r="AH60" s="1"/>
    </row>
    <row r="61" spans="1:34" ht="14.25" customHeight="1" x14ac:dyDescent="0.2">
      <c r="A61" s="1"/>
      <c r="B61" s="60">
        <v>25</v>
      </c>
      <c r="C61" s="277"/>
      <c r="D61" s="278"/>
      <c r="E61" s="278"/>
      <c r="F61" s="278"/>
      <c r="G61" s="279"/>
      <c r="H61" s="69"/>
      <c r="I61" s="1"/>
      <c r="J61" s="53"/>
      <c r="K61" s="53"/>
      <c r="L61" s="1"/>
      <c r="M61" s="69"/>
      <c r="N61" s="70"/>
      <c r="O61" s="69"/>
      <c r="P61" s="70"/>
      <c r="Q61" s="69"/>
      <c r="R61" s="70"/>
      <c r="S61" s="69"/>
      <c r="T61" s="70"/>
      <c r="U61" s="69"/>
      <c r="V61" s="37"/>
      <c r="W61" s="54">
        <f t="shared" si="1"/>
        <v>0</v>
      </c>
      <c r="X61" s="4"/>
      <c r="Y61" s="280" t="s">
        <v>45</v>
      </c>
      <c r="Z61" s="281"/>
      <c r="AA61" s="281"/>
      <c r="AB61" s="281"/>
      <c r="AC61" s="281"/>
      <c r="AD61" s="281"/>
      <c r="AE61" s="281"/>
      <c r="AF61" s="281"/>
      <c r="AG61" s="282"/>
      <c r="AH61" s="1"/>
    </row>
    <row r="62" spans="1:34" ht="14.1" customHeight="1" x14ac:dyDescent="0.2">
      <c r="A62" s="1"/>
      <c r="B62" s="60">
        <v>26</v>
      </c>
      <c r="C62" s="277"/>
      <c r="D62" s="278"/>
      <c r="E62" s="278"/>
      <c r="F62" s="278"/>
      <c r="G62" s="279"/>
      <c r="H62" s="69"/>
      <c r="I62" s="1"/>
      <c r="J62" s="53"/>
      <c r="K62" s="53"/>
      <c r="L62" s="1"/>
      <c r="M62" s="69"/>
      <c r="N62" s="70"/>
      <c r="O62" s="69"/>
      <c r="P62" s="70"/>
      <c r="Q62" s="69"/>
      <c r="R62" s="70"/>
      <c r="S62" s="69"/>
      <c r="T62" s="70"/>
      <c r="U62" s="69"/>
      <c r="V62" s="37"/>
      <c r="W62" s="54">
        <f t="shared" si="1"/>
        <v>0</v>
      </c>
      <c r="X62" s="4"/>
      <c r="Y62" s="283"/>
      <c r="Z62" s="284"/>
      <c r="AA62" s="284"/>
      <c r="AB62" s="284"/>
      <c r="AC62" s="284"/>
      <c r="AD62" s="284"/>
      <c r="AE62" s="284"/>
      <c r="AF62" s="284"/>
      <c r="AG62" s="285"/>
      <c r="AH62" s="1"/>
    </row>
    <row r="63" spans="1:34" ht="14.1" customHeight="1" x14ac:dyDescent="0.2">
      <c r="A63" s="1"/>
      <c r="B63" s="60">
        <v>27</v>
      </c>
      <c r="C63" s="277"/>
      <c r="D63" s="278"/>
      <c r="E63" s="278"/>
      <c r="F63" s="278"/>
      <c r="G63" s="279"/>
      <c r="H63" s="69"/>
      <c r="I63" s="1"/>
      <c r="J63" s="53"/>
      <c r="K63" s="53"/>
      <c r="L63" s="1"/>
      <c r="M63" s="69"/>
      <c r="N63" s="70"/>
      <c r="O63" s="69"/>
      <c r="P63" s="70"/>
      <c r="Q63" s="69"/>
      <c r="R63" s="70"/>
      <c r="S63" s="69"/>
      <c r="T63" s="70"/>
      <c r="U63" s="69"/>
      <c r="V63" s="37"/>
      <c r="W63" s="54">
        <f t="shared" si="1"/>
        <v>0</v>
      </c>
      <c r="X63" s="4"/>
      <c r="Y63" s="265" t="s">
        <v>114</v>
      </c>
      <c r="Z63" s="266"/>
      <c r="AA63" s="266"/>
      <c r="AB63" s="266"/>
      <c r="AC63" s="266"/>
      <c r="AD63" s="266"/>
      <c r="AE63" s="266"/>
      <c r="AF63" s="266"/>
      <c r="AG63" s="267"/>
      <c r="AH63" s="1"/>
    </row>
    <row r="64" spans="1:34" ht="14.1" customHeight="1" x14ac:dyDescent="0.2">
      <c r="A64" s="1"/>
      <c r="B64" s="60">
        <v>28</v>
      </c>
      <c r="C64" s="277"/>
      <c r="D64" s="278"/>
      <c r="E64" s="278"/>
      <c r="F64" s="278"/>
      <c r="G64" s="279"/>
      <c r="H64" s="69"/>
      <c r="I64" s="1"/>
      <c r="J64" s="53"/>
      <c r="K64" s="53"/>
      <c r="L64" s="1"/>
      <c r="M64" s="69"/>
      <c r="N64" s="70"/>
      <c r="O64" s="69"/>
      <c r="P64" s="70"/>
      <c r="Q64" s="69"/>
      <c r="R64" s="70"/>
      <c r="S64" s="69"/>
      <c r="T64" s="70"/>
      <c r="U64" s="69"/>
      <c r="V64" s="37"/>
      <c r="W64" s="54">
        <f t="shared" si="1"/>
        <v>0</v>
      </c>
      <c r="X64" s="4"/>
      <c r="Y64" s="268"/>
      <c r="Z64" s="269"/>
      <c r="AA64" s="269"/>
      <c r="AB64" s="269"/>
      <c r="AC64" s="269"/>
      <c r="AD64" s="269"/>
      <c r="AE64" s="269"/>
      <c r="AF64" s="269"/>
      <c r="AG64" s="270"/>
      <c r="AH64" s="1"/>
    </row>
    <row r="65" spans="1:34" ht="14.1" customHeight="1" x14ac:dyDescent="0.2">
      <c r="A65" s="1"/>
      <c r="B65" s="60">
        <v>29</v>
      </c>
      <c r="C65" s="277"/>
      <c r="D65" s="278"/>
      <c r="E65" s="278"/>
      <c r="F65" s="278"/>
      <c r="G65" s="279"/>
      <c r="H65" s="69"/>
      <c r="I65" s="1"/>
      <c r="J65" s="53"/>
      <c r="K65" s="53"/>
      <c r="L65" s="1"/>
      <c r="M65" s="69"/>
      <c r="N65" s="70"/>
      <c r="O65" s="69"/>
      <c r="P65" s="70"/>
      <c r="Q65" s="69"/>
      <c r="R65" s="70"/>
      <c r="S65" s="69"/>
      <c r="T65" s="70"/>
      <c r="U65" s="69"/>
      <c r="V65" s="37"/>
      <c r="W65" s="54">
        <f t="shared" si="1"/>
        <v>0</v>
      </c>
      <c r="X65" s="4"/>
      <c r="Y65" s="268"/>
      <c r="Z65" s="269"/>
      <c r="AA65" s="269"/>
      <c r="AB65" s="269"/>
      <c r="AC65" s="269"/>
      <c r="AD65" s="269"/>
      <c r="AE65" s="269"/>
      <c r="AF65" s="269"/>
      <c r="AG65" s="270"/>
      <c r="AH65" s="1"/>
    </row>
    <row r="66" spans="1:34" ht="14.1" customHeight="1" x14ac:dyDescent="0.2">
      <c r="A66" s="1"/>
      <c r="B66" s="60">
        <v>30</v>
      </c>
      <c r="C66" s="277"/>
      <c r="D66" s="278"/>
      <c r="E66" s="278"/>
      <c r="F66" s="278"/>
      <c r="G66" s="279"/>
      <c r="H66" s="69"/>
      <c r="I66" s="1"/>
      <c r="J66" s="53"/>
      <c r="K66" s="53"/>
      <c r="L66" s="1"/>
      <c r="M66" s="69"/>
      <c r="N66" s="70"/>
      <c r="O66" s="69"/>
      <c r="P66" s="70"/>
      <c r="Q66" s="69"/>
      <c r="R66" s="70"/>
      <c r="S66" s="69"/>
      <c r="T66" s="70"/>
      <c r="U66" s="69"/>
      <c r="V66" s="37"/>
      <c r="W66" s="54">
        <f t="shared" si="1"/>
        <v>0</v>
      </c>
      <c r="X66" s="4"/>
      <c r="Y66" s="268"/>
      <c r="Z66" s="269"/>
      <c r="AA66" s="269"/>
      <c r="AB66" s="269"/>
      <c r="AC66" s="269"/>
      <c r="AD66" s="269"/>
      <c r="AE66" s="269"/>
      <c r="AF66" s="269"/>
      <c r="AG66" s="270"/>
      <c r="AH66" s="1"/>
    </row>
    <row r="67" spans="1:34" ht="14.1" customHeight="1" x14ac:dyDescent="0.2">
      <c r="A67" s="1"/>
      <c r="B67" s="60">
        <v>31</v>
      </c>
      <c r="C67" s="277"/>
      <c r="D67" s="278"/>
      <c r="E67" s="278"/>
      <c r="F67" s="278"/>
      <c r="G67" s="279"/>
      <c r="H67" s="69"/>
      <c r="I67" s="1"/>
      <c r="J67" s="53"/>
      <c r="K67" s="53"/>
      <c r="L67" s="1"/>
      <c r="M67" s="69"/>
      <c r="N67" s="70"/>
      <c r="O67" s="69"/>
      <c r="P67" s="70"/>
      <c r="Q67" s="69"/>
      <c r="R67" s="70"/>
      <c r="S67" s="69"/>
      <c r="T67" s="70"/>
      <c r="U67" s="69"/>
      <c r="V67" s="37"/>
      <c r="W67" s="54">
        <f t="shared" si="1"/>
        <v>0</v>
      </c>
      <c r="X67" s="4"/>
      <c r="Y67" s="268"/>
      <c r="Z67" s="269"/>
      <c r="AA67" s="269"/>
      <c r="AB67" s="269"/>
      <c r="AC67" s="269"/>
      <c r="AD67" s="269"/>
      <c r="AE67" s="269"/>
      <c r="AF67" s="269"/>
      <c r="AG67" s="270"/>
      <c r="AH67" s="1"/>
    </row>
    <row r="68" spans="1:34" ht="14.1" customHeight="1" x14ac:dyDescent="0.2">
      <c r="A68" s="1"/>
      <c r="B68" s="60">
        <v>32</v>
      </c>
      <c r="C68" s="277"/>
      <c r="D68" s="278"/>
      <c r="E68" s="278"/>
      <c r="F68" s="278"/>
      <c r="G68" s="279"/>
      <c r="H68" s="69"/>
      <c r="I68" s="1"/>
      <c r="J68" s="53"/>
      <c r="K68" s="53"/>
      <c r="L68" s="1"/>
      <c r="M68" s="69"/>
      <c r="N68" s="70"/>
      <c r="O68" s="69"/>
      <c r="P68" s="70"/>
      <c r="Q68" s="69"/>
      <c r="R68" s="70"/>
      <c r="S68" s="69"/>
      <c r="T68" s="70"/>
      <c r="U68" s="69"/>
      <c r="V68" s="37"/>
      <c r="W68" s="54">
        <f t="shared" si="1"/>
        <v>0</v>
      </c>
      <c r="X68" s="4"/>
      <c r="Y68" s="268"/>
      <c r="Z68" s="269"/>
      <c r="AA68" s="269"/>
      <c r="AB68" s="269"/>
      <c r="AC68" s="269"/>
      <c r="AD68" s="269"/>
      <c r="AE68" s="269"/>
      <c r="AF68" s="269"/>
      <c r="AG68" s="270"/>
      <c r="AH68" s="1"/>
    </row>
    <row r="69" spans="1:34" ht="14.1" customHeight="1" x14ac:dyDescent="0.2">
      <c r="A69" s="1"/>
      <c r="B69" s="60">
        <v>33</v>
      </c>
      <c r="C69" s="277"/>
      <c r="D69" s="278"/>
      <c r="E69" s="278"/>
      <c r="F69" s="278"/>
      <c r="G69" s="279"/>
      <c r="H69" s="69"/>
      <c r="I69" s="1"/>
      <c r="J69" s="53"/>
      <c r="K69" s="53"/>
      <c r="L69" s="1"/>
      <c r="M69" s="69"/>
      <c r="N69" s="70"/>
      <c r="O69" s="69"/>
      <c r="P69" s="70"/>
      <c r="Q69" s="69"/>
      <c r="R69" s="70"/>
      <c r="S69" s="69"/>
      <c r="T69" s="70"/>
      <c r="U69" s="69"/>
      <c r="V69" s="37"/>
      <c r="W69" s="54">
        <f t="shared" si="1"/>
        <v>0</v>
      </c>
      <c r="X69" s="4"/>
      <c r="Y69" s="268"/>
      <c r="Z69" s="269"/>
      <c r="AA69" s="269"/>
      <c r="AB69" s="269"/>
      <c r="AC69" s="269"/>
      <c r="AD69" s="269"/>
      <c r="AE69" s="269"/>
      <c r="AF69" s="269"/>
      <c r="AG69" s="270"/>
      <c r="AH69" s="1"/>
    </row>
    <row r="70" spans="1:34" ht="14.1" customHeight="1" x14ac:dyDescent="0.2">
      <c r="A70" s="1"/>
      <c r="B70" s="60">
        <v>34</v>
      </c>
      <c r="C70" s="277"/>
      <c r="D70" s="278"/>
      <c r="E70" s="278"/>
      <c r="F70" s="278"/>
      <c r="G70" s="279"/>
      <c r="H70" s="69"/>
      <c r="I70" s="1"/>
      <c r="J70" s="53"/>
      <c r="K70" s="53"/>
      <c r="L70" s="1"/>
      <c r="M70" s="69"/>
      <c r="N70" s="70"/>
      <c r="O70" s="69"/>
      <c r="P70" s="70"/>
      <c r="Q70" s="69"/>
      <c r="R70" s="70"/>
      <c r="S70" s="69"/>
      <c r="T70" s="70"/>
      <c r="U70" s="69"/>
      <c r="V70" s="37"/>
      <c r="W70" s="54">
        <f t="shared" si="1"/>
        <v>0</v>
      </c>
      <c r="X70" s="4"/>
      <c r="Y70" s="268"/>
      <c r="Z70" s="269"/>
      <c r="AA70" s="269"/>
      <c r="AB70" s="269"/>
      <c r="AC70" s="269"/>
      <c r="AD70" s="269"/>
      <c r="AE70" s="269"/>
      <c r="AF70" s="269"/>
      <c r="AG70" s="270"/>
      <c r="AH70" s="1"/>
    </row>
    <row r="71" spans="1:34" ht="14.1" customHeight="1" x14ac:dyDescent="0.2">
      <c r="A71" s="1"/>
      <c r="B71" s="60">
        <v>35</v>
      </c>
      <c r="C71" s="277"/>
      <c r="D71" s="278"/>
      <c r="E71" s="278"/>
      <c r="F71" s="278"/>
      <c r="G71" s="279"/>
      <c r="H71" s="69"/>
      <c r="I71" s="1"/>
      <c r="J71" s="53"/>
      <c r="K71" s="53"/>
      <c r="L71" s="1"/>
      <c r="M71" s="69"/>
      <c r="N71" s="70"/>
      <c r="O71" s="69"/>
      <c r="P71" s="70"/>
      <c r="Q71" s="69"/>
      <c r="R71" s="70"/>
      <c r="S71" s="69"/>
      <c r="T71" s="70"/>
      <c r="U71" s="69"/>
      <c r="V71" s="37"/>
      <c r="W71" s="54">
        <f t="shared" si="1"/>
        <v>0</v>
      </c>
      <c r="X71" s="4"/>
      <c r="Y71" s="268"/>
      <c r="Z71" s="269"/>
      <c r="AA71" s="269"/>
      <c r="AB71" s="269"/>
      <c r="AC71" s="269"/>
      <c r="AD71" s="269"/>
      <c r="AE71" s="269"/>
      <c r="AF71" s="269"/>
      <c r="AG71" s="270"/>
      <c r="AH71" s="1"/>
    </row>
    <row r="72" spans="1:34" ht="14.1" customHeight="1" x14ac:dyDescent="0.2">
      <c r="A72" s="1"/>
      <c r="B72" s="60">
        <v>36</v>
      </c>
      <c r="C72" s="277"/>
      <c r="D72" s="278"/>
      <c r="E72" s="278"/>
      <c r="F72" s="278"/>
      <c r="G72" s="279"/>
      <c r="H72" s="69"/>
      <c r="I72" s="1"/>
      <c r="J72" s="53"/>
      <c r="K72" s="53"/>
      <c r="L72" s="1"/>
      <c r="M72" s="69"/>
      <c r="N72" s="70"/>
      <c r="O72" s="69"/>
      <c r="P72" s="70"/>
      <c r="Q72" s="69"/>
      <c r="R72" s="70"/>
      <c r="S72" s="69"/>
      <c r="T72" s="70"/>
      <c r="U72" s="69"/>
      <c r="V72" s="37"/>
      <c r="W72" s="54">
        <f t="shared" si="1"/>
        <v>0</v>
      </c>
      <c r="X72" s="4"/>
      <c r="Y72" s="268"/>
      <c r="Z72" s="269"/>
      <c r="AA72" s="269"/>
      <c r="AB72" s="269"/>
      <c r="AC72" s="269"/>
      <c r="AD72" s="269"/>
      <c r="AE72" s="269"/>
      <c r="AF72" s="269"/>
      <c r="AG72" s="270"/>
      <c r="AH72" s="1"/>
    </row>
    <row r="73" spans="1:34" ht="14.1" customHeight="1" x14ac:dyDescent="0.2">
      <c r="A73" s="1"/>
      <c r="B73" s="60">
        <v>37</v>
      </c>
      <c r="C73" s="277"/>
      <c r="D73" s="278"/>
      <c r="E73" s="278"/>
      <c r="F73" s="278"/>
      <c r="G73" s="279"/>
      <c r="H73" s="69"/>
      <c r="I73" s="1"/>
      <c r="J73" s="53"/>
      <c r="K73" s="53"/>
      <c r="L73" s="1"/>
      <c r="M73" s="69"/>
      <c r="N73" s="70"/>
      <c r="O73" s="69"/>
      <c r="P73" s="70"/>
      <c r="Q73" s="69"/>
      <c r="R73" s="70"/>
      <c r="S73" s="69"/>
      <c r="T73" s="70"/>
      <c r="U73" s="69"/>
      <c r="V73" s="37"/>
      <c r="W73" s="54">
        <f t="shared" si="1"/>
        <v>0</v>
      </c>
      <c r="X73" s="4"/>
      <c r="Y73" s="268"/>
      <c r="Z73" s="269"/>
      <c r="AA73" s="269"/>
      <c r="AB73" s="269"/>
      <c r="AC73" s="269"/>
      <c r="AD73" s="269"/>
      <c r="AE73" s="269"/>
      <c r="AF73" s="269"/>
      <c r="AG73" s="270"/>
      <c r="AH73" s="1"/>
    </row>
    <row r="74" spans="1:34" ht="14.1" customHeight="1" x14ac:dyDescent="0.2">
      <c r="A74" s="1"/>
      <c r="B74" s="60">
        <v>38</v>
      </c>
      <c r="C74" s="277"/>
      <c r="D74" s="278"/>
      <c r="E74" s="278"/>
      <c r="F74" s="278"/>
      <c r="G74" s="279"/>
      <c r="H74" s="69"/>
      <c r="I74" s="1"/>
      <c r="J74" s="53"/>
      <c r="K74" s="53"/>
      <c r="L74" s="1"/>
      <c r="M74" s="69"/>
      <c r="N74" s="70"/>
      <c r="O74" s="69"/>
      <c r="P74" s="70"/>
      <c r="Q74" s="69"/>
      <c r="R74" s="70"/>
      <c r="S74" s="69"/>
      <c r="T74" s="70"/>
      <c r="U74" s="69"/>
      <c r="V74" s="37"/>
      <c r="W74" s="54">
        <f t="shared" si="1"/>
        <v>0</v>
      </c>
      <c r="X74" s="4"/>
      <c r="Y74" s="268"/>
      <c r="Z74" s="269"/>
      <c r="AA74" s="269"/>
      <c r="AB74" s="269"/>
      <c r="AC74" s="269"/>
      <c r="AD74" s="269"/>
      <c r="AE74" s="269"/>
      <c r="AF74" s="269"/>
      <c r="AG74" s="270"/>
      <c r="AH74" s="1"/>
    </row>
    <row r="75" spans="1:34" ht="14.1" customHeight="1" x14ac:dyDescent="0.2">
      <c r="A75" s="1"/>
      <c r="B75" s="60">
        <v>39</v>
      </c>
      <c r="C75" s="277"/>
      <c r="D75" s="278"/>
      <c r="E75" s="278"/>
      <c r="F75" s="278"/>
      <c r="G75" s="279"/>
      <c r="H75" s="69"/>
      <c r="I75" s="1"/>
      <c r="J75" s="53"/>
      <c r="K75" s="53"/>
      <c r="L75" s="1"/>
      <c r="M75" s="69"/>
      <c r="N75" s="70"/>
      <c r="O75" s="69"/>
      <c r="P75" s="70"/>
      <c r="Q75" s="69"/>
      <c r="R75" s="70"/>
      <c r="S75" s="69"/>
      <c r="T75" s="70"/>
      <c r="U75" s="69"/>
      <c r="V75" s="37"/>
      <c r="W75" s="54">
        <f t="shared" si="1"/>
        <v>0</v>
      </c>
      <c r="X75" s="4"/>
      <c r="Y75" s="268"/>
      <c r="Z75" s="269"/>
      <c r="AA75" s="269"/>
      <c r="AB75" s="269"/>
      <c r="AC75" s="269"/>
      <c r="AD75" s="269"/>
      <c r="AE75" s="269"/>
      <c r="AF75" s="269"/>
      <c r="AG75" s="270"/>
      <c r="AH75" s="1"/>
    </row>
    <row r="76" spans="1:34" ht="14.1" customHeight="1" x14ac:dyDescent="0.2">
      <c r="A76" s="1"/>
      <c r="B76" s="60">
        <v>40</v>
      </c>
      <c r="C76" s="277"/>
      <c r="D76" s="278"/>
      <c r="E76" s="278"/>
      <c r="F76" s="278"/>
      <c r="G76" s="279"/>
      <c r="H76" s="69"/>
      <c r="I76" s="1"/>
      <c r="J76" s="53"/>
      <c r="K76" s="53"/>
      <c r="L76" s="1"/>
      <c r="M76" s="69"/>
      <c r="N76" s="70"/>
      <c r="O76" s="69"/>
      <c r="P76" s="70"/>
      <c r="Q76" s="69"/>
      <c r="R76" s="70"/>
      <c r="S76" s="69"/>
      <c r="T76" s="70"/>
      <c r="U76" s="69"/>
      <c r="V76" s="37"/>
      <c r="W76" s="54">
        <f t="shared" si="1"/>
        <v>0</v>
      </c>
      <c r="X76" s="4"/>
      <c r="Y76" s="268"/>
      <c r="Z76" s="269"/>
      <c r="AA76" s="269"/>
      <c r="AB76" s="269"/>
      <c r="AC76" s="269"/>
      <c r="AD76" s="269"/>
      <c r="AE76" s="269"/>
      <c r="AF76" s="269"/>
      <c r="AG76" s="270"/>
      <c r="AH76" s="1"/>
    </row>
    <row r="77" spans="1:34" x14ac:dyDescent="0.2">
      <c r="A77" s="1"/>
      <c r="B77" s="4"/>
      <c r="C77" s="181" t="s">
        <v>46</v>
      </c>
      <c r="D77" s="182"/>
      <c r="E77" s="182"/>
      <c r="F77" s="182"/>
      <c r="G77" s="182"/>
      <c r="H77" s="68">
        <f>SUM(H37:H76)</f>
        <v>161591</v>
      </c>
      <c r="I77" s="1"/>
      <c r="J77" s="183"/>
      <c r="K77" s="183"/>
      <c r="L77" s="1"/>
      <c r="M77" s="68">
        <f>SUM(M37:M76)</f>
        <v>46167</v>
      </c>
      <c r="N77" s="71"/>
      <c r="O77" s="68">
        <f>SUM(O37:O76)</f>
        <v>62100</v>
      </c>
      <c r="P77" s="71"/>
      <c r="Q77" s="68">
        <f>SUM(Q37:Q76)</f>
        <v>532</v>
      </c>
      <c r="R77" s="71"/>
      <c r="S77" s="68">
        <f>SUM(S37:S76)</f>
        <v>16250</v>
      </c>
      <c r="T77" s="71"/>
      <c r="U77" s="68">
        <f>SUM(U37:U76)</f>
        <v>36542</v>
      </c>
      <c r="V77" s="37"/>
      <c r="W77" s="57">
        <f>SUM(M77+O77+Q77+S77+U77)</f>
        <v>161591</v>
      </c>
      <c r="X77" s="4"/>
      <c r="Y77" s="268"/>
      <c r="Z77" s="269"/>
      <c r="AA77" s="269"/>
      <c r="AB77" s="269"/>
      <c r="AC77" s="269"/>
      <c r="AD77" s="269"/>
      <c r="AE77" s="269"/>
      <c r="AF77" s="269"/>
      <c r="AG77" s="270"/>
      <c r="AH77" s="1"/>
    </row>
    <row r="78" spans="1:34" ht="12.6" customHeight="1" x14ac:dyDescent="0.2">
      <c r="A78" s="1"/>
      <c r="B78" s="1"/>
      <c r="C78" s="1"/>
      <c r="D78" s="1"/>
      <c r="E78" s="1"/>
      <c r="F78" s="1"/>
      <c r="G78" s="1"/>
      <c r="H78" s="37"/>
      <c r="I78" s="1"/>
      <c r="J78" s="1"/>
      <c r="K78" s="1"/>
      <c r="L78" s="1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57"/>
      <c r="X78" s="4"/>
      <c r="Y78" s="268"/>
      <c r="Z78" s="269"/>
      <c r="AA78" s="269"/>
      <c r="AB78" s="269"/>
      <c r="AC78" s="269"/>
      <c r="AD78" s="269"/>
      <c r="AE78" s="269"/>
      <c r="AF78" s="269"/>
      <c r="AG78" s="270"/>
      <c r="AH78" s="1"/>
    </row>
    <row r="79" spans="1:34" ht="15" x14ac:dyDescent="0.25">
      <c r="A79" s="1"/>
      <c r="B79" s="1"/>
      <c r="C79" s="178"/>
      <c r="D79" s="179"/>
      <c r="E79" s="179"/>
      <c r="F79" s="179"/>
      <c r="G79" s="179"/>
      <c r="H79" s="67"/>
      <c r="I79" s="66"/>
      <c r="J79" s="180"/>
      <c r="K79" s="180"/>
      <c r="L79" s="66"/>
      <c r="M79" s="67"/>
      <c r="N79" s="66"/>
      <c r="O79" s="67"/>
      <c r="P79" s="66"/>
      <c r="Q79" s="67"/>
      <c r="R79" s="66"/>
      <c r="S79" s="67"/>
      <c r="T79" s="66"/>
      <c r="U79" s="67"/>
      <c r="V79" s="55"/>
      <c r="W79" s="57">
        <f>SUM(M79+O79+Q79+S79+U79)</f>
        <v>0</v>
      </c>
      <c r="X79" s="4"/>
      <c r="Y79" s="271"/>
      <c r="Z79" s="272"/>
      <c r="AA79" s="272"/>
      <c r="AB79" s="272"/>
      <c r="AC79" s="272"/>
      <c r="AD79" s="272"/>
      <c r="AE79" s="272"/>
      <c r="AF79" s="272"/>
      <c r="AG79" s="273"/>
      <c r="AH79" s="1"/>
    </row>
    <row r="80" spans="1:34" ht="12.6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4"/>
      <c r="Y80" s="274"/>
      <c r="Z80" s="275"/>
      <c r="AA80" s="275"/>
      <c r="AB80" s="275"/>
      <c r="AC80" s="275"/>
      <c r="AD80" s="275"/>
      <c r="AE80" s="275"/>
      <c r="AF80" s="275"/>
      <c r="AG80" s="276"/>
      <c r="AH80" s="1"/>
    </row>
    <row r="81" spans="1:34" ht="12.6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4"/>
      <c r="Y81" s="65"/>
      <c r="Z81" s="65"/>
      <c r="AA81" s="65"/>
      <c r="AB81" s="65"/>
      <c r="AC81" s="65"/>
      <c r="AD81" s="65"/>
      <c r="AE81" s="65"/>
      <c r="AF81" s="65"/>
      <c r="AG81" s="65"/>
      <c r="AH81" s="1"/>
    </row>
    <row r="82" spans="1:34" ht="12.6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4"/>
      <c r="Y82" s="65"/>
      <c r="Z82" s="65"/>
      <c r="AA82" s="65"/>
      <c r="AB82" s="65"/>
      <c r="AC82" s="65"/>
      <c r="AD82" s="65"/>
      <c r="AE82" s="65"/>
      <c r="AF82" s="65"/>
      <c r="AG82" s="65"/>
      <c r="AH82" s="1"/>
    </row>
    <row r="83" spans="1:34" ht="12.6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4"/>
      <c r="Y83" s="65"/>
      <c r="Z83" s="65"/>
      <c r="AA83" s="65"/>
      <c r="AB83" s="65"/>
      <c r="AC83" s="65"/>
      <c r="AD83" s="65"/>
      <c r="AE83" s="65"/>
      <c r="AF83" s="65"/>
      <c r="AG83" s="65"/>
      <c r="AH83" s="1"/>
    </row>
    <row r="84" spans="1:34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4"/>
      <c r="Y84" s="1"/>
      <c r="Z84" s="1"/>
      <c r="AA84" s="1"/>
      <c r="AB84" s="1"/>
      <c r="AC84" s="1"/>
      <c r="AD84" s="1"/>
      <c r="AE84" s="4"/>
      <c r="AF84" s="4"/>
      <c r="AG84" s="4"/>
      <c r="AH84" s="1"/>
    </row>
    <row r="85" spans="1:34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4"/>
      <c r="Y85" s="1"/>
      <c r="Z85" s="1"/>
      <c r="AA85" s="1"/>
      <c r="AB85" s="1"/>
      <c r="AC85" s="1"/>
      <c r="AD85" s="1"/>
      <c r="AE85" s="4"/>
      <c r="AF85" s="4"/>
      <c r="AG85" s="4"/>
      <c r="AH85" s="1"/>
    </row>
    <row r="86" spans="1:34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4"/>
      <c r="Y86" s="1"/>
      <c r="Z86" s="1"/>
      <c r="AA86" s="1"/>
      <c r="AB86" s="1"/>
      <c r="AC86" s="1"/>
      <c r="AD86" s="1"/>
      <c r="AE86" s="4"/>
      <c r="AF86" s="4"/>
      <c r="AG86" s="4"/>
      <c r="AH86" s="1"/>
    </row>
    <row r="87" spans="1:34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4"/>
      <c r="Y87" s="1"/>
      <c r="Z87" s="1"/>
      <c r="AA87" s="1"/>
      <c r="AB87" s="1"/>
      <c r="AC87" s="1"/>
      <c r="AD87" s="1"/>
      <c r="AE87" s="4"/>
      <c r="AF87" s="4"/>
      <c r="AG87" s="4"/>
      <c r="AH87" s="1"/>
    </row>
    <row r="88" spans="1:34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4"/>
      <c r="Y88" s="1"/>
      <c r="Z88" s="1"/>
      <c r="AA88" s="1"/>
      <c r="AB88" s="1"/>
      <c r="AC88" s="1"/>
      <c r="AD88" s="1"/>
      <c r="AE88" s="4"/>
      <c r="AF88" s="4"/>
      <c r="AG88" s="4"/>
      <c r="AH88" s="1"/>
    </row>
    <row r="89" spans="1:34" ht="12.6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4"/>
      <c r="Y89" s="1"/>
      <c r="Z89" s="1"/>
      <c r="AA89" s="1"/>
      <c r="AB89" s="1"/>
      <c r="AC89" s="1"/>
      <c r="AD89" s="1"/>
      <c r="AE89" s="4"/>
      <c r="AF89" s="4"/>
      <c r="AG89" s="4"/>
      <c r="AH89" s="1"/>
    </row>
    <row r="90" spans="1:34" ht="12.6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4"/>
      <c r="Y90" s="1"/>
      <c r="Z90" s="1"/>
      <c r="AA90" s="1"/>
      <c r="AB90" s="1"/>
      <c r="AC90" s="1"/>
      <c r="AD90" s="1"/>
      <c r="AE90" s="4"/>
      <c r="AF90" s="4"/>
      <c r="AG90" s="4"/>
      <c r="AH90" s="1"/>
    </row>
    <row r="91" spans="1:34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4"/>
      <c r="Y91" s="1"/>
      <c r="Z91" s="1"/>
      <c r="AA91" s="1"/>
      <c r="AB91" s="1"/>
      <c r="AC91" s="1"/>
      <c r="AD91" s="1"/>
      <c r="AE91" s="4"/>
      <c r="AF91" s="4"/>
      <c r="AG91" s="4"/>
      <c r="AH91" s="1"/>
    </row>
    <row r="92" spans="1:34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4"/>
      <c r="Y92" s="1"/>
      <c r="Z92" s="1"/>
      <c r="AA92" s="1"/>
      <c r="AB92" s="1"/>
      <c r="AC92" s="1"/>
      <c r="AD92" s="1"/>
      <c r="AE92" s="4"/>
      <c r="AF92" s="4"/>
      <c r="AG92" s="4"/>
      <c r="AH92" s="1"/>
    </row>
    <row r="93" spans="1:34" ht="14.1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4"/>
      <c r="Y93" s="1"/>
      <c r="Z93" s="1"/>
      <c r="AA93" s="1"/>
      <c r="AB93" s="1"/>
      <c r="AC93" s="1"/>
      <c r="AD93" s="1"/>
      <c r="AE93" s="4"/>
      <c r="AF93" s="4"/>
      <c r="AG93" s="4"/>
      <c r="AH93" s="1"/>
    </row>
    <row r="94" spans="1:34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4"/>
      <c r="Y94" s="1"/>
      <c r="Z94" s="1"/>
      <c r="AA94" s="1"/>
      <c r="AB94" s="1"/>
      <c r="AC94" s="1"/>
      <c r="AD94" s="1"/>
      <c r="AE94" s="4"/>
      <c r="AF94" s="4"/>
      <c r="AG94" s="4"/>
      <c r="AH94" s="1"/>
    </row>
    <row r="95" spans="1:34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4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4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ht="12.6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4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ht="12.6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4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4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4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4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4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4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4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ht="12.9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4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ht="12.6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4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ht="12.6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4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x14ac:dyDescent="0.2">
      <c r="Y110" s="136"/>
      <c r="Z110" s="136"/>
      <c r="AA110" s="136"/>
      <c r="AB110" s="136"/>
      <c r="AC110" s="136"/>
      <c r="AD110" s="136"/>
      <c r="AE110" s="136"/>
      <c r="AF110" s="136"/>
      <c r="AG110" s="136"/>
      <c r="AH110" s="136"/>
    </row>
    <row r="111" spans="1:34" ht="12.6" customHeight="1" x14ac:dyDescent="0.2">
      <c r="Y111" s="136"/>
      <c r="Z111" s="136"/>
      <c r="AA111" s="136"/>
      <c r="AB111" s="136"/>
      <c r="AC111" s="136"/>
      <c r="AD111" s="136"/>
      <c r="AE111" s="136"/>
      <c r="AF111" s="136"/>
      <c r="AG111" s="136"/>
      <c r="AH111" s="136"/>
    </row>
    <row r="112" spans="1:34" ht="12.6" customHeight="1" x14ac:dyDescent="0.2">
      <c r="Y112" s="136"/>
      <c r="Z112" s="136"/>
      <c r="AA112" s="136"/>
      <c r="AB112" s="136"/>
      <c r="AC112" s="136"/>
      <c r="AD112" s="136"/>
      <c r="AE112" s="136"/>
      <c r="AF112" s="136"/>
      <c r="AG112" s="136"/>
      <c r="AH112" s="136"/>
    </row>
    <row r="113" spans="2:20" ht="12.6" customHeight="1" x14ac:dyDescent="0.2"/>
    <row r="114" spans="2:20" ht="12.6" customHeight="1" x14ac:dyDescent="0.2"/>
    <row r="115" spans="2:20" ht="12.6" customHeight="1" x14ac:dyDescent="0.2"/>
    <row r="116" spans="2:20" ht="12.6" customHeight="1" x14ac:dyDescent="0.2"/>
    <row r="117" spans="2:20" ht="12.6" customHeight="1" x14ac:dyDescent="0.2">
      <c r="B117" s="82"/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90"/>
      <c r="N117" s="90" t="s">
        <v>29</v>
      </c>
      <c r="O117" s="90"/>
    </row>
    <row r="118" spans="2:20" ht="12.6" customHeight="1" x14ac:dyDescent="0.25">
      <c r="B118" s="82"/>
      <c r="C118" s="82"/>
      <c r="D118" s="83"/>
      <c r="E118" s="84"/>
      <c r="F118" s="82"/>
      <c r="G118" s="82"/>
      <c r="H118" s="82"/>
      <c r="I118" s="82"/>
      <c r="J118" s="82"/>
      <c r="K118" s="82"/>
      <c r="L118" s="82"/>
      <c r="M118" s="90" t="s">
        <v>107</v>
      </c>
      <c r="N118" s="91">
        <f>U25</f>
        <v>330750</v>
      </c>
      <c r="O118" s="90"/>
      <c r="S118" s="139" t="s">
        <v>55</v>
      </c>
      <c r="T118" s="12">
        <f>M77</f>
        <v>46167</v>
      </c>
    </row>
    <row r="119" spans="2:20" ht="12.6" customHeight="1" x14ac:dyDescent="0.25">
      <c r="B119" s="82"/>
      <c r="C119" s="82"/>
      <c r="D119" s="85"/>
      <c r="E119" s="86"/>
      <c r="F119" s="82"/>
      <c r="G119" s="82"/>
      <c r="H119" s="82"/>
      <c r="I119" s="82"/>
      <c r="J119" s="82"/>
      <c r="K119" s="82"/>
      <c r="L119" s="82"/>
      <c r="M119" s="90" t="s">
        <v>79</v>
      </c>
      <c r="N119" s="91">
        <f>U26</f>
        <v>0</v>
      </c>
      <c r="O119" s="90"/>
      <c r="S119" s="139" t="s">
        <v>56</v>
      </c>
      <c r="T119" s="12">
        <f>O77</f>
        <v>62100</v>
      </c>
    </row>
    <row r="120" spans="2:20" ht="12.6" customHeight="1" x14ac:dyDescent="0.25">
      <c r="B120" s="82"/>
      <c r="C120" s="82"/>
      <c r="D120" s="85"/>
      <c r="E120" s="86"/>
      <c r="F120" s="82"/>
      <c r="G120" s="82"/>
      <c r="H120" s="82"/>
      <c r="I120" s="82"/>
      <c r="J120" s="82"/>
      <c r="K120" s="82"/>
      <c r="L120" s="82"/>
      <c r="M120" s="90" t="s">
        <v>108</v>
      </c>
      <c r="N120" s="91">
        <f>U27</f>
        <v>-75691</v>
      </c>
      <c r="O120" s="90"/>
      <c r="S120" s="139" t="s">
        <v>57</v>
      </c>
      <c r="T120" s="12">
        <f>Q77</f>
        <v>532</v>
      </c>
    </row>
    <row r="121" spans="2:20" ht="12.6" customHeight="1" x14ac:dyDescent="0.25">
      <c r="B121" s="82"/>
      <c r="C121" s="82"/>
      <c r="D121" s="85"/>
      <c r="E121" s="86"/>
      <c r="F121" s="82"/>
      <c r="G121" s="87"/>
      <c r="H121" s="83"/>
      <c r="I121" s="84"/>
      <c r="J121" s="82"/>
      <c r="K121" s="82"/>
      <c r="L121" s="82"/>
      <c r="M121" s="90" t="s">
        <v>98</v>
      </c>
      <c r="N121" s="91">
        <f>U28</f>
        <v>255059</v>
      </c>
      <c r="O121" s="90"/>
      <c r="S121" s="139" t="s">
        <v>54</v>
      </c>
      <c r="T121" s="12">
        <f>S77</f>
        <v>16250</v>
      </c>
    </row>
    <row r="122" spans="2:20" ht="12.6" customHeight="1" x14ac:dyDescent="0.25">
      <c r="B122" s="82"/>
      <c r="C122" s="82"/>
      <c r="D122" s="88"/>
      <c r="E122" s="88" t="s">
        <v>29</v>
      </c>
      <c r="F122" s="82"/>
      <c r="G122" s="87"/>
      <c r="H122" s="85"/>
      <c r="I122" s="86"/>
      <c r="J122" s="82"/>
      <c r="K122" s="82"/>
      <c r="L122" s="82"/>
      <c r="S122" s="140" t="s">
        <v>5</v>
      </c>
      <c r="T122" s="31">
        <f>U77</f>
        <v>36542</v>
      </c>
    </row>
    <row r="123" spans="2:20" ht="12.6" customHeight="1" x14ac:dyDescent="0.25">
      <c r="B123" s="82"/>
      <c r="C123" s="82"/>
      <c r="D123" s="88" t="s">
        <v>115</v>
      </c>
      <c r="E123" s="89">
        <f>H25</f>
        <v>85900</v>
      </c>
      <c r="F123" s="82"/>
      <c r="G123" s="87"/>
      <c r="H123" s="85"/>
      <c r="I123" s="86"/>
      <c r="J123" s="82"/>
      <c r="K123" s="82"/>
      <c r="L123" s="82"/>
    </row>
    <row r="124" spans="2:20" ht="12.6" customHeight="1" x14ac:dyDescent="0.25">
      <c r="B124" s="82"/>
      <c r="C124" s="82"/>
      <c r="D124" s="88" t="s">
        <v>106</v>
      </c>
      <c r="E124" s="89">
        <f>H26</f>
        <v>161591</v>
      </c>
      <c r="F124" s="82"/>
      <c r="G124" s="87"/>
      <c r="H124" s="85"/>
      <c r="I124" s="86"/>
      <c r="J124" s="82"/>
      <c r="K124" s="82"/>
      <c r="L124" s="82"/>
    </row>
    <row r="125" spans="2:20" ht="12.6" customHeight="1" x14ac:dyDescent="0.2">
      <c r="B125" s="82"/>
      <c r="C125" s="82"/>
      <c r="D125" s="88" t="s">
        <v>26</v>
      </c>
      <c r="E125" s="89">
        <f>H27</f>
        <v>-75691</v>
      </c>
      <c r="F125" s="82"/>
      <c r="G125" s="82"/>
      <c r="H125" s="82"/>
      <c r="I125" s="82"/>
      <c r="J125" s="82"/>
      <c r="K125" s="82"/>
      <c r="L125" s="82"/>
    </row>
    <row r="126" spans="2:20" ht="12.6" customHeight="1" x14ac:dyDescent="0.2">
      <c r="B126" s="82"/>
      <c r="C126" s="82"/>
      <c r="D126" s="82"/>
      <c r="E126" s="82"/>
      <c r="F126" s="82"/>
      <c r="G126" s="82"/>
      <c r="H126" s="82"/>
      <c r="I126" s="82"/>
      <c r="J126" s="82"/>
      <c r="K126" s="82"/>
      <c r="L126" s="82"/>
      <c r="N126" s="3" t="s">
        <v>29</v>
      </c>
    </row>
    <row r="127" spans="2:20" ht="12.6" customHeight="1" x14ac:dyDescent="0.2">
      <c r="B127" s="82"/>
      <c r="C127" s="82"/>
      <c r="D127" s="82"/>
      <c r="E127" s="82"/>
      <c r="F127" s="82"/>
      <c r="G127" s="82"/>
      <c r="H127" s="82"/>
      <c r="I127" s="82"/>
      <c r="J127" s="82"/>
      <c r="K127" s="82"/>
      <c r="L127" s="82"/>
      <c r="M127" s="3" t="s">
        <v>100</v>
      </c>
      <c r="N127" s="137">
        <f t="shared" ref="N127:N132" si="2">AE25</f>
        <v>40953.86</v>
      </c>
    </row>
    <row r="128" spans="2:20" ht="12.6" customHeight="1" x14ac:dyDescent="0.2">
      <c r="B128" s="82"/>
      <c r="C128" s="82"/>
      <c r="D128" s="82"/>
      <c r="E128" s="82"/>
      <c r="F128" s="82"/>
      <c r="G128" s="82"/>
      <c r="H128" s="82"/>
      <c r="I128" s="82"/>
      <c r="J128" s="82"/>
      <c r="K128" s="82"/>
      <c r="L128" s="82"/>
      <c r="M128" s="3" t="s">
        <v>101</v>
      </c>
      <c r="N128" s="137">
        <f>AE26</f>
        <v>77495</v>
      </c>
    </row>
    <row r="129" spans="2:14" ht="12.6" customHeight="1" x14ac:dyDescent="0.2">
      <c r="B129" s="82"/>
      <c r="C129" s="82"/>
      <c r="D129" s="82"/>
      <c r="E129" s="82"/>
      <c r="F129" s="82"/>
      <c r="G129" s="82"/>
      <c r="H129" s="82"/>
      <c r="I129" s="82"/>
      <c r="J129" s="82"/>
      <c r="K129" s="82"/>
      <c r="L129" s="82"/>
      <c r="M129" s="3" t="s">
        <v>26</v>
      </c>
      <c r="N129" s="137">
        <f>AE27</f>
        <v>36541.14</v>
      </c>
    </row>
    <row r="130" spans="2:14" ht="12.6" customHeight="1" x14ac:dyDescent="0.2">
      <c r="B130" s="82"/>
      <c r="C130" s="82"/>
      <c r="D130" s="82"/>
      <c r="E130" s="82"/>
      <c r="F130" s="82"/>
      <c r="G130" s="82"/>
      <c r="H130" s="82"/>
      <c r="I130" s="82"/>
      <c r="J130" s="82"/>
      <c r="K130" s="82"/>
      <c r="L130" s="82"/>
      <c r="M130" s="90"/>
      <c r="N130" s="137">
        <f t="shared" si="2"/>
        <v>0</v>
      </c>
    </row>
    <row r="131" spans="2:14" ht="12.6" customHeight="1" x14ac:dyDescent="0.2">
      <c r="B131" s="82"/>
      <c r="C131" s="82"/>
      <c r="D131" s="82"/>
      <c r="E131" s="82"/>
      <c r="F131" s="82"/>
      <c r="G131" s="82"/>
      <c r="H131" s="82"/>
      <c r="I131" s="82"/>
      <c r="J131" s="82"/>
      <c r="K131" s="82"/>
      <c r="L131" s="82"/>
      <c r="N131" s="137"/>
    </row>
    <row r="132" spans="2:14" ht="12.6" customHeight="1" x14ac:dyDescent="0.2">
      <c r="B132" s="82"/>
      <c r="C132" s="82"/>
      <c r="D132" s="82"/>
      <c r="E132" s="82"/>
      <c r="F132" s="82"/>
      <c r="G132" s="82"/>
      <c r="H132" s="82"/>
      <c r="I132" s="82"/>
      <c r="J132" s="82"/>
      <c r="K132" s="82"/>
      <c r="L132" s="82"/>
      <c r="N132" s="137">
        <f t="shared" si="2"/>
        <v>0</v>
      </c>
    </row>
    <row r="133" spans="2:14" x14ac:dyDescent="0.2">
      <c r="B133" s="82"/>
      <c r="C133" s="82"/>
      <c r="D133" s="82"/>
      <c r="E133" s="82"/>
      <c r="F133" s="82"/>
      <c r="G133" s="82"/>
      <c r="H133" s="82"/>
      <c r="I133" s="82"/>
      <c r="J133" s="82"/>
      <c r="K133" s="82"/>
      <c r="L133" s="82"/>
    </row>
    <row r="134" spans="2:14" x14ac:dyDescent="0.2">
      <c r="B134" s="82"/>
      <c r="C134" s="82"/>
      <c r="D134" s="82"/>
      <c r="E134" s="82"/>
      <c r="F134" s="82"/>
      <c r="G134" s="82"/>
      <c r="H134" s="82"/>
      <c r="I134" s="82"/>
      <c r="J134" s="82"/>
      <c r="K134" s="82"/>
      <c r="L134" s="82"/>
    </row>
    <row r="135" spans="2:14" x14ac:dyDescent="0.2">
      <c r="B135" s="82"/>
      <c r="C135" s="82"/>
      <c r="D135" s="82"/>
      <c r="E135" s="82"/>
      <c r="F135" s="82"/>
      <c r="G135" s="82"/>
      <c r="H135" s="82"/>
      <c r="I135" s="82"/>
      <c r="J135" s="82"/>
      <c r="K135" s="82"/>
      <c r="L135" s="82"/>
    </row>
    <row r="136" spans="2:14" x14ac:dyDescent="0.2">
      <c r="B136" s="82"/>
      <c r="C136" s="82"/>
      <c r="D136" s="82"/>
      <c r="E136" s="82"/>
      <c r="F136" s="82"/>
      <c r="G136" s="82"/>
      <c r="H136" s="82"/>
      <c r="I136" s="82"/>
      <c r="J136" s="82"/>
      <c r="K136" s="82"/>
      <c r="L136" s="82"/>
    </row>
    <row r="137" spans="2:14" x14ac:dyDescent="0.2">
      <c r="B137" s="82"/>
      <c r="C137" s="82"/>
      <c r="D137" s="82"/>
      <c r="E137" s="82"/>
      <c r="F137" s="82"/>
      <c r="G137" s="82"/>
      <c r="H137" s="82"/>
      <c r="I137" s="82"/>
      <c r="J137" s="82"/>
      <c r="K137" s="82"/>
      <c r="L137" s="82"/>
    </row>
  </sheetData>
  <sheetProtection algorithmName="SHA-512" hashValue="iH7EuW8gW+jVMxohN0GvSxFY5Mvt1S+0ZibFbIfJiaIvD4E9yyi68+S92S3QOMD1A5q/oS6ElhyOwvOjEIyVNA==" saltValue="j77y34rgn681uvONgm9aIg==" spinCount="100000" sheet="1" objects="1" scenarios="1" selectLockedCells="1" selectUnlockedCells="1"/>
  <mergeCells count="97">
    <mergeCell ref="C53:G53"/>
    <mergeCell ref="C54:G54"/>
    <mergeCell ref="C50:G50"/>
    <mergeCell ref="C52:G52"/>
    <mergeCell ref="Y53:AC55"/>
    <mergeCell ref="A1:AH1"/>
    <mergeCell ref="M6:U20"/>
    <mergeCell ref="E6:H6"/>
    <mergeCell ref="E7:H7"/>
    <mergeCell ref="E8:H8"/>
    <mergeCell ref="E9:H9"/>
    <mergeCell ref="E10:H10"/>
    <mergeCell ref="E11:H11"/>
    <mergeCell ref="E12:H12"/>
    <mergeCell ref="E13:H13"/>
    <mergeCell ref="E14:H14"/>
    <mergeCell ref="E15:H15"/>
    <mergeCell ref="E18:H18"/>
    <mergeCell ref="E19:H19"/>
    <mergeCell ref="E20:H20"/>
    <mergeCell ref="C72:G72"/>
    <mergeCell ref="C73:G73"/>
    <mergeCell ref="C62:G62"/>
    <mergeCell ref="C63:G63"/>
    <mergeCell ref="C41:G41"/>
    <mergeCell ref="C42:G42"/>
    <mergeCell ref="C43:G43"/>
    <mergeCell ref="C44:G44"/>
    <mergeCell ref="C45:G45"/>
    <mergeCell ref="C46:G46"/>
    <mergeCell ref="C47:G47"/>
    <mergeCell ref="C48:G48"/>
    <mergeCell ref="C49:G49"/>
    <mergeCell ref="C58:G58"/>
    <mergeCell ref="C59:G59"/>
    <mergeCell ref="C55:G55"/>
    <mergeCell ref="C68:G68"/>
    <mergeCell ref="C69:G69"/>
    <mergeCell ref="C70:G70"/>
    <mergeCell ref="E16:H16"/>
    <mergeCell ref="E17:H17"/>
    <mergeCell ref="C60:G60"/>
    <mergeCell ref="C36:G36"/>
    <mergeCell ref="C37:G37"/>
    <mergeCell ref="C38:G38"/>
    <mergeCell ref="C39:G39"/>
    <mergeCell ref="C40:G40"/>
    <mergeCell ref="C25:G25"/>
    <mergeCell ref="C26:G26"/>
    <mergeCell ref="C56:G56"/>
    <mergeCell ref="C51:G51"/>
    <mergeCell ref="C57:G57"/>
    <mergeCell ref="Y63:AG79"/>
    <mergeCell ref="Y80:AG80"/>
    <mergeCell ref="C77:G77"/>
    <mergeCell ref="J77:K77"/>
    <mergeCell ref="C61:G61"/>
    <mergeCell ref="C79:G79"/>
    <mergeCell ref="J79:K79"/>
    <mergeCell ref="C75:G75"/>
    <mergeCell ref="C76:G76"/>
    <mergeCell ref="C64:G64"/>
    <mergeCell ref="C65:G65"/>
    <mergeCell ref="C66:G66"/>
    <mergeCell ref="Y61:AG62"/>
    <mergeCell ref="C74:G74"/>
    <mergeCell ref="C71:G71"/>
    <mergeCell ref="C67:G67"/>
    <mergeCell ref="Q35:T35"/>
    <mergeCell ref="C27:G27"/>
    <mergeCell ref="O31:S32"/>
    <mergeCell ref="AD34:AF34"/>
    <mergeCell ref="AC29:AE29"/>
    <mergeCell ref="Y32:AB33"/>
    <mergeCell ref="Y29:AB30"/>
    <mergeCell ref="C23:H23"/>
    <mergeCell ref="O28:T28"/>
    <mergeCell ref="O23:T23"/>
    <mergeCell ref="C34:H34"/>
    <mergeCell ref="O25:T25"/>
    <mergeCell ref="O26:T26"/>
    <mergeCell ref="O27:T27"/>
    <mergeCell ref="Y60:AG60"/>
    <mergeCell ref="Y57:AG57"/>
    <mergeCell ref="Y58:AG59"/>
    <mergeCell ref="Y45:AG45"/>
    <mergeCell ref="Y56:AG56"/>
    <mergeCell ref="Y46:AG48"/>
    <mergeCell ref="AD54:AE54"/>
    <mergeCell ref="AB49:AD50"/>
    <mergeCell ref="Z43:AB43"/>
    <mergeCell ref="AD43:AF43"/>
    <mergeCell ref="Y36:AG36"/>
    <mergeCell ref="Y37:AG37"/>
    <mergeCell ref="Y38:AG39"/>
    <mergeCell ref="Z42:AB42"/>
    <mergeCell ref="AD42:AF42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42:Z43 AD42:AD43 AC42 AD34 AC29 AB52:AC52 AF52:AF54 AE52:AE53" xr:uid="{00000000-0002-0000-0100-000000000000}">
      <formula1>2000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Y58:AG59" xr:uid="{00000000-0002-0000-0100-000001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M6:U20" xr:uid="{00000000-0002-0000-0100-000002000000}">
      <formula1>2500</formula1>
    </dataValidation>
  </dataValidations>
  <printOptions horizontalCentered="1" verticalCentered="1"/>
  <pageMargins left="0.7" right="0.7" top="0.75" bottom="0.75" header="0.3" footer="0.3"/>
  <pageSetup paperSize="8" scale="3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4" r:id="rId4" name="Check Box 50">
              <controlPr defaultSize="0" autoFill="0" autoLine="0" autoPict="0">
                <anchor moveWithCells="1">
                  <from>
                    <xdr:col>24</xdr:col>
                    <xdr:colOff>485775</xdr:colOff>
                    <xdr:row>48</xdr:row>
                    <xdr:rowOff>161925</xdr:rowOff>
                  </from>
                  <to>
                    <xdr:col>24</xdr:col>
                    <xdr:colOff>685800</xdr:colOff>
                    <xdr:row>49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" name="Check Box 51">
              <controlPr locked="0" defaultSize="0" autoFill="0" autoLine="0" autoPict="0">
                <anchor moveWithCells="1">
                  <from>
                    <xdr:col>24</xdr:col>
                    <xdr:colOff>485775</xdr:colOff>
                    <xdr:row>48</xdr:row>
                    <xdr:rowOff>161925</xdr:rowOff>
                  </from>
                  <to>
                    <xdr:col>24</xdr:col>
                    <xdr:colOff>685800</xdr:colOff>
                    <xdr:row>49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6" name="Check Box 52">
              <controlPr locked="0" defaultSize="0" autoFill="0" autoLine="0" autoPict="0">
                <anchor moveWithCells="1">
                  <from>
                    <xdr:col>24</xdr:col>
                    <xdr:colOff>485775</xdr:colOff>
                    <xdr:row>39</xdr:row>
                    <xdr:rowOff>161925</xdr:rowOff>
                  </from>
                  <to>
                    <xdr:col>24</xdr:col>
                    <xdr:colOff>685800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7" name="Check Box 53">
              <controlPr locked="0" defaultSize="0" autoFill="0" autoLine="0" autoPict="0">
                <anchor moveWithCells="1">
                  <from>
                    <xdr:col>24</xdr:col>
                    <xdr:colOff>485775</xdr:colOff>
                    <xdr:row>41</xdr:row>
                    <xdr:rowOff>161925</xdr:rowOff>
                  </from>
                  <to>
                    <xdr:col>24</xdr:col>
                    <xdr:colOff>685800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8" name="Check Box 54">
              <controlPr defaultSize="0" autoFill="0" autoLine="0" autoPict="0">
                <anchor moveWithCells="1">
                  <from>
                    <xdr:col>24</xdr:col>
                    <xdr:colOff>485775</xdr:colOff>
                    <xdr:row>47</xdr:row>
                    <xdr:rowOff>161925</xdr:rowOff>
                  </from>
                  <to>
                    <xdr:col>24</xdr:col>
                    <xdr:colOff>685800</xdr:colOff>
                    <xdr:row>48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9" name="Check Box 55">
              <controlPr defaultSize="0" autoFill="0" autoLine="0" autoPict="0">
                <anchor moveWithCells="1">
                  <from>
                    <xdr:col>24</xdr:col>
                    <xdr:colOff>485775</xdr:colOff>
                    <xdr:row>48</xdr:row>
                    <xdr:rowOff>161925</xdr:rowOff>
                  </from>
                  <to>
                    <xdr:col>24</xdr:col>
                    <xdr:colOff>685800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0" name="Check Box 56">
              <controlPr locked="0" defaultSize="0" autoFill="0" autoLine="0" autoPict="0">
                <anchor moveWithCells="1">
                  <from>
                    <xdr:col>24</xdr:col>
                    <xdr:colOff>485775</xdr:colOff>
                    <xdr:row>47</xdr:row>
                    <xdr:rowOff>161925</xdr:rowOff>
                  </from>
                  <to>
                    <xdr:col>24</xdr:col>
                    <xdr:colOff>685800</xdr:colOff>
                    <xdr:row>48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1" name="Check Box 57">
              <controlPr locked="0" defaultSize="0" autoFill="0" autoLine="0" autoPict="0">
                <anchor moveWithCells="1">
                  <from>
                    <xdr:col>24</xdr:col>
                    <xdr:colOff>485775</xdr:colOff>
                    <xdr:row>48</xdr:row>
                    <xdr:rowOff>161925</xdr:rowOff>
                  </from>
                  <to>
                    <xdr:col>24</xdr:col>
                    <xdr:colOff>685800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2" name="Check Box 58">
              <controlPr defaultSize="0" autoFill="0" autoLine="0" autoPict="0">
                <anchor moveWithCells="1">
                  <from>
                    <xdr:col>26</xdr:col>
                    <xdr:colOff>485775</xdr:colOff>
                    <xdr:row>47</xdr:row>
                    <xdr:rowOff>180975</xdr:rowOff>
                  </from>
                  <to>
                    <xdr:col>26</xdr:col>
                    <xdr:colOff>685800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3" name="Check Box 59">
              <controlPr locked="0" defaultSize="0" autoFill="0" autoLine="0" autoPict="0">
                <anchor moveWithCells="1">
                  <from>
                    <xdr:col>26</xdr:col>
                    <xdr:colOff>485775</xdr:colOff>
                    <xdr:row>47</xdr:row>
                    <xdr:rowOff>180975</xdr:rowOff>
                  </from>
                  <to>
                    <xdr:col>26</xdr:col>
                    <xdr:colOff>685800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4" name="Check Box 60">
              <controlPr defaultSize="0" autoFill="0" autoLine="0" autoPict="0">
                <anchor moveWithCells="1">
                  <from>
                    <xdr:col>29</xdr:col>
                    <xdr:colOff>485775</xdr:colOff>
                    <xdr:row>47</xdr:row>
                    <xdr:rowOff>180975</xdr:rowOff>
                  </from>
                  <to>
                    <xdr:col>29</xdr:col>
                    <xdr:colOff>685800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5" name="Check Box 61">
              <controlPr locked="0" defaultSize="0" autoFill="0" autoLine="0" autoPict="0">
                <anchor moveWithCells="1">
                  <from>
                    <xdr:col>29</xdr:col>
                    <xdr:colOff>485775</xdr:colOff>
                    <xdr:row>47</xdr:row>
                    <xdr:rowOff>180975</xdr:rowOff>
                  </from>
                  <to>
                    <xdr:col>29</xdr:col>
                    <xdr:colOff>685800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6" name="Check Box 62">
              <controlPr locked="0" defaultSize="0" autoFill="0" autoLine="0" autoPict="0">
                <anchor moveWithCells="1">
                  <from>
                    <xdr:col>19</xdr:col>
                    <xdr:colOff>28575</xdr:colOff>
                    <xdr:row>29</xdr:row>
                    <xdr:rowOff>28575</xdr:rowOff>
                  </from>
                  <to>
                    <xdr:col>20</xdr:col>
                    <xdr:colOff>142875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7" name="Check Box 63">
              <controlPr locked="0" defaultSize="0" autoFill="0" autoLine="0" autoPict="0">
                <anchor moveWithCells="1">
                  <from>
                    <xdr:col>20</xdr:col>
                    <xdr:colOff>447675</xdr:colOff>
                    <xdr:row>29</xdr:row>
                    <xdr:rowOff>28575</xdr:rowOff>
                  </from>
                  <to>
                    <xdr:col>20</xdr:col>
                    <xdr:colOff>657225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8" name="Check Box 64">
              <controlPr locked="0" defaultSize="0" autoFill="0" autoLine="0" autoPict="0">
                <anchor moveWithCells="1">
                  <from>
                    <xdr:col>20</xdr:col>
                    <xdr:colOff>447675</xdr:colOff>
                    <xdr:row>30</xdr:row>
                    <xdr:rowOff>28575</xdr:rowOff>
                  </from>
                  <to>
                    <xdr:col>20</xdr:col>
                    <xdr:colOff>657225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9" name="Check Box 65">
              <controlPr locked="0" defaultSize="0" autoFill="0" autoLine="0" autoPict="0">
                <anchor moveWithCells="1">
                  <from>
                    <xdr:col>19</xdr:col>
                    <xdr:colOff>28575</xdr:colOff>
                    <xdr:row>30</xdr:row>
                    <xdr:rowOff>28575</xdr:rowOff>
                  </from>
                  <to>
                    <xdr:col>20</xdr:col>
                    <xdr:colOff>142875</xdr:colOff>
                    <xdr:row>30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1" workbookViewId="0">
      <selection activeCell="D36" sqref="D36"/>
    </sheetView>
  </sheetViews>
  <sheetFormatPr baseColWidth="10" defaultRowHeight="15" x14ac:dyDescent="0.25"/>
  <cols>
    <col min="2" max="2" width="21.5703125" customWidth="1"/>
    <col min="3" max="3" width="19" customWidth="1"/>
    <col min="4" max="4" width="25" customWidth="1"/>
  </cols>
  <sheetData>
    <row r="6" spans="2:4" x14ac:dyDescent="0.25">
      <c r="B6" s="296" t="s">
        <v>21</v>
      </c>
      <c r="C6" s="296"/>
      <c r="D6" s="296"/>
    </row>
    <row r="7" spans="2:4" x14ac:dyDescent="0.25">
      <c r="B7" s="10"/>
      <c r="C7" s="10"/>
      <c r="D7" s="10"/>
    </row>
    <row r="8" spans="2:4" x14ac:dyDescent="0.25">
      <c r="B8" s="10"/>
      <c r="C8" s="11" t="s">
        <v>22</v>
      </c>
      <c r="D8" s="11" t="s">
        <v>23</v>
      </c>
    </row>
    <row r="9" spans="2:4" x14ac:dyDescent="0.25">
      <c r="B9" s="10" t="s">
        <v>34</v>
      </c>
      <c r="C9" s="12" t="e">
        <f>Muster!#REF!</f>
        <v>#REF!</v>
      </c>
      <c r="D9" s="76">
        <f>Muster!M77</f>
        <v>46167</v>
      </c>
    </row>
    <row r="10" spans="2:4" x14ac:dyDescent="0.25">
      <c r="B10" s="10" t="s">
        <v>33</v>
      </c>
      <c r="C10" s="12" t="e">
        <f>Muster!#REF!</f>
        <v>#REF!</v>
      </c>
      <c r="D10" s="76">
        <f>Muster!O77</f>
        <v>62100</v>
      </c>
    </row>
    <row r="11" spans="2:4" x14ac:dyDescent="0.25">
      <c r="B11" s="10" t="s">
        <v>32</v>
      </c>
      <c r="C11" s="12" t="e">
        <f>Muster!#REF!</f>
        <v>#REF!</v>
      </c>
      <c r="D11" s="76">
        <f>Muster!Q77</f>
        <v>532</v>
      </c>
    </row>
    <row r="12" spans="2:4" x14ac:dyDescent="0.25">
      <c r="B12" s="10" t="s">
        <v>35</v>
      </c>
      <c r="C12" s="12" t="e">
        <f>Muster!#REF!</f>
        <v>#REF!</v>
      </c>
      <c r="D12" s="76">
        <f>Muster!S77</f>
        <v>16250</v>
      </c>
    </row>
    <row r="13" spans="2:4" x14ac:dyDescent="0.25">
      <c r="B13" s="10" t="s">
        <v>36</v>
      </c>
      <c r="C13" s="12" t="e">
        <f>Muster!#REF!</f>
        <v>#REF!</v>
      </c>
      <c r="D13" s="76">
        <f>Muster!$U$77</f>
        <v>36542</v>
      </c>
    </row>
    <row r="14" spans="2:4" ht="15.75" thickBot="1" x14ac:dyDescent="0.3">
      <c r="B14" s="13" t="s">
        <v>37</v>
      </c>
      <c r="C14" s="14" t="e">
        <f>Muster!#REF!</f>
        <v>#REF!</v>
      </c>
      <c r="D14" s="78">
        <f>Muster!$W$77</f>
        <v>161591</v>
      </c>
    </row>
    <row r="15" spans="2:4" ht="15.75" thickTop="1" x14ac:dyDescent="0.25"/>
    <row r="17" spans="2:3" x14ac:dyDescent="0.25">
      <c r="B17" s="10"/>
      <c r="C17" s="11" t="s">
        <v>29</v>
      </c>
    </row>
    <row r="18" spans="2:3" ht="90" x14ac:dyDescent="0.25">
      <c r="B18" s="29" t="s">
        <v>74</v>
      </c>
      <c r="C18" s="76">
        <f>Muster!$H$25</f>
        <v>85900</v>
      </c>
    </row>
    <row r="19" spans="2:3" ht="90" x14ac:dyDescent="0.25">
      <c r="B19" s="29" t="s">
        <v>75</v>
      </c>
      <c r="C19" s="76">
        <f>Muster!$H$26</f>
        <v>161591</v>
      </c>
    </row>
    <row r="20" spans="2:3" ht="75" x14ac:dyDescent="0.25">
      <c r="B20" s="30" t="s">
        <v>30</v>
      </c>
      <c r="C20" s="77">
        <f>Muster!$H$27</f>
        <v>-75691</v>
      </c>
    </row>
    <row r="23" spans="2:3" x14ac:dyDescent="0.25">
      <c r="B23" s="10"/>
      <c r="C23" s="11" t="s">
        <v>29</v>
      </c>
    </row>
    <row r="24" spans="2:3" ht="90" x14ac:dyDescent="0.25">
      <c r="B24" s="29" t="s">
        <v>76</v>
      </c>
      <c r="C24" s="76">
        <f>Muster!$U$25</f>
        <v>330750</v>
      </c>
    </row>
    <row r="25" spans="2:3" ht="90" x14ac:dyDescent="0.25">
      <c r="B25" s="29" t="s">
        <v>31</v>
      </c>
      <c r="C25" s="76">
        <f>Muster!$U$26</f>
        <v>0</v>
      </c>
    </row>
    <row r="26" spans="2:3" ht="90" x14ac:dyDescent="0.25">
      <c r="B26" s="29" t="s">
        <v>77</v>
      </c>
      <c r="C26" s="76">
        <f>Muster!$U$27</f>
        <v>-75691</v>
      </c>
    </row>
    <row r="27" spans="2:3" ht="90" x14ac:dyDescent="0.25">
      <c r="B27" s="30" t="s">
        <v>78</v>
      </c>
      <c r="C27" s="77">
        <f>Muster!$U$28</f>
        <v>255059</v>
      </c>
    </row>
    <row r="29" spans="2:3" x14ac:dyDescent="0.25">
      <c r="B29" s="10" t="s">
        <v>55</v>
      </c>
      <c r="C29" s="12">
        <f>Muster!M77</f>
        <v>46167</v>
      </c>
    </row>
    <row r="30" spans="2:3" x14ac:dyDescent="0.25">
      <c r="B30" s="10" t="s">
        <v>56</v>
      </c>
      <c r="C30" s="12">
        <f>Muster!O77</f>
        <v>62100</v>
      </c>
    </row>
    <row r="31" spans="2:3" x14ac:dyDescent="0.25">
      <c r="B31" s="10" t="s">
        <v>57</v>
      </c>
      <c r="C31" s="12">
        <f>Muster!Q77</f>
        <v>532</v>
      </c>
    </row>
    <row r="32" spans="2:3" x14ac:dyDescent="0.25">
      <c r="B32" s="10" t="s">
        <v>54</v>
      </c>
      <c r="C32" s="12">
        <f>Muster!S77</f>
        <v>16250</v>
      </c>
    </row>
    <row r="33" spans="2:3" x14ac:dyDescent="0.25">
      <c r="B33" s="32" t="s">
        <v>5</v>
      </c>
      <c r="C33" s="31">
        <f>Muster!U77</f>
        <v>36542</v>
      </c>
    </row>
  </sheetData>
  <sheetProtection algorithmName="SHA-512" hashValue="xvWFLaCoZ2+R0SsJ6cp+U6/sWnEweRQ2bNYmkMtZwTWVL41vLAThSkmSChZHW0LM0EOB1JyJruwpNgRimq385w==" saltValue="uTopFvrD/vB/QbCKh5FGD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Ursina Willi</cp:lastModifiedBy>
  <cp:lastPrinted>2015-12-14T07:52:39Z</cp:lastPrinted>
  <dcterms:created xsi:type="dcterms:W3CDTF">2014-05-05T10:02:17Z</dcterms:created>
  <dcterms:modified xsi:type="dcterms:W3CDTF">2022-05-11T14:54:01Z</dcterms:modified>
</cp:coreProperties>
</file>