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AEEE01F3-9C21-4D96-9AB4-9CA2B15C9557}" xr6:coauthVersionLast="47" xr6:coauthVersionMax="47" xr10:uidLastSave="{00000000-0000-0000-0000-000000000000}"/>
  <bookViews>
    <workbookView xWindow="-110" yWindow="-110" windowWidth="19420" windowHeight="1030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<sst xmlns="http://schemas.openxmlformats.org/spreadsheetml/2006/main" count="260" uniqueCount="135">
  <si>
    <t>Anderes</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</si>
  <si>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</si>
  <si>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</si>
  <si>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</si>
  <si>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</si>
  <si>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</si>
  <si>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</si>
  <si>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</si>
  <si>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</si>
  <si>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</si>
  <si>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</si>
  <si>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</si>
  <si>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</si>
  <si>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</si>
  <si>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</si>
  <si>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</si>
  <si>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</si>
  <si>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</si>
  <si>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</si>
  <si>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</si>
  <si>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</si>
  <si>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</si>
  <si>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</si>
  <si>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</si>
  <si>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</si>
  <si>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</si>
  <si>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</si>
  <si>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</si>
  <si>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</si>
  <si>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</si>
  <si>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</si>
  <si>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</si>
  <si>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</si>
  <si>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</si>
  <si>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</si>
  <si>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</si>
  <si>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</si>
  <si>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</si>
  <si>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</si>
  <si>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</si>
  <si>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</si>
  <si>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</si>
  <si>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</si>
  <si>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</si>
  <si>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</si>
  <si>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</si>
  <si>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</si>
  <si>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</si>
  <si>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</si>
  <si>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</si>
  <si>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</si>
  <si>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</si>
  <si>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</si>
  <si>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</si>
  <si>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</si>
  <si>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</si>
  <si>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</si>
  <si>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</si>
  <si>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</si>
  <si>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</si>
  <si>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</si>
  <si>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</si>
  <si>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</si>
  <si>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</si>
  <si>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</si>
  <si>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</si>
  <si>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</si>
  <si>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</si>
  <si>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</si>
  <si>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</si>
  <si>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</si>
  <si>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</si>
  <si>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</si>
  <si>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</si>
  <si>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</si>
  <si>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</si>
  <si>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</si>
  <si>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</si>
  <si>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</si>
  <si>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</si>
  <si>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</si>
  <si>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</si>
  <si>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</si>
  <si>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</si>
  <si>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</si>
  <si>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</si>
  <si>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</si>
  <si>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</si>
  <si>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</si>
  <si>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</si>
  <si>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</si>
  <si>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</si>
  <si>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</si>
  <si>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</si>
  <si>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</si>
  <si>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</si>
  <si>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</si>
  <si>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2024</t>
  </si>
  <si>
    <t>Part « prévention » et dépenses du canton 2024 (en CHF)</t>
  </si>
  <si>
    <t>Part « prévention » 2023</t>
  </si>
  <si>
    <t>Total dépenses du canton en 2024</t>
  </si>
  <si>
    <t>Etat du fonds au 01.01.2024</t>
  </si>
  <si>
    <t>Affectations / Prélèvements 2024</t>
  </si>
  <si>
    <t>Etat du fonds au 31.12.2024</t>
  </si>
  <si>
    <t>Montant des réserves au 01.01.2024</t>
  </si>
  <si>
    <t>Montant des réserves au 31.12.2024</t>
  </si>
  <si>
    <t>Redevance part prévention versée par le canton en 2024</t>
  </si>
  <si>
    <t xml:space="preserve">
Part "Prévention" 2023
</t>
  </si>
  <si>
    <t xml:space="preserve">
Etat du fonds au 01.01.2024
</t>
  </si>
  <si>
    <t>Affectations et Prélèvements 2024</t>
  </si>
  <si>
    <r>
      <t xml:space="preserve">Après avoir saisi toutes les données, veuillez sauvegarder le formulaire et renvoyer le fichier Excel d’ici 
</t>
    </r>
    <r>
      <rPr>
        <b/>
        <sz val="10"/>
        <color theme="1"/>
        <rFont val="Arial"/>
        <family val="2"/>
      </rPr>
      <t>au 30 juin 2025, dernier délai,</t>
    </r>
    <r>
      <rPr>
        <sz val="10"/>
        <color theme="1"/>
        <rFont val="Arial"/>
        <family val="2"/>
      </rPr>
      <t xml:space="preserve"> à:
</t>
    </r>
    <r>
      <rPr>
        <sz val="10"/>
        <color theme="1"/>
        <rFont val="Wingdings"/>
        <charset val="2"/>
      </rPr>
      <t>Ü</t>
    </r>
    <r>
      <rPr>
        <b/>
        <sz val="10"/>
        <color theme="1"/>
        <rFont val="Arial"/>
        <family val="2"/>
      </rPr>
      <t xml:space="preserve"> info@gespa.ch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</si>
  <si>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www.xxxxxxx.ch</t>
  </si>
  <si>
    <t>Dans le canton de X, la part « prévention » sert à lutter contre les conséquences sociales néfastes de la consommation des jeux d’argent, en particulier à prévenir et à traiter le jeu excessif. Au cours de l’exercice 2024,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2024 » dans les domaines  prévention/détection précoce et Formation/perfectionnement. Les 50% restants des ressources distribuées en 2024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2024 est conforme aux  prévisions budgétaires, puisqu’aucune nouvelle demande n’a été soumise au fonds de la taxe de prévention.</t>
  </si>
  <si>
    <t>1) En 2024, votre canton a-t-il participé à un programme intercantonal de prévention de la dépendance au jeu? Si oui: de quel programme intercantonal s’agissait-il?</t>
  </si>
  <si>
    <t>2) En 2024,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</si>
  <si>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</si>
  <si>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</si>
  <si>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Jura</t>
  </si>
  <si>
    <t>Monsieur</t>
  </si>
  <si>
    <t>Julien</t>
  </si>
  <si>
    <t>Cattin</t>
  </si>
  <si>
    <t>Service de l'action sociale</t>
  </si>
  <si>
    <t>Département de l'intérieur</t>
  </si>
  <si>
    <t>Faubourg des Capucins</t>
  </si>
  <si>
    <t>Delémont</t>
  </si>
  <si>
    <t>032 420 52 82</t>
  </si>
  <si>
    <t>julien.cattin@jura.ch</t>
  </si>
  <si>
    <t>www.jura.ch/sas</t>
  </si>
  <si>
    <t>La problématique de la dépendance au jeu est traitée conjointement dans le Jura par plusieurs acteurs, notamment le service de l'action sociale pour le pilotage, la Fondation Addiction Jura pour les actions de prévention et Caritas Jura pour les questions liées à la gestion budgétaire et au désendettement. Les actions de recherche et de prévention sont par ailleurs réalisées en collaboration intercantonale via le GREA et le PILDJ.</t>
  </si>
  <si>
    <t>GREA/Programme intercantonal de lutte contre la dépendance au jeu</t>
  </si>
  <si>
    <t>Estimation prestations de prévention par Fondation Addictions Jura</t>
  </si>
  <si>
    <t>Caritas Jura, secteur "social et dettes"</t>
  </si>
  <si>
    <t>Caritas Jura se charge de la thématique de l'endettement au sens large</t>
  </si>
  <si>
    <t>Programme intercantonal de lutte contre la dépendance au jeu (PILDJ)</t>
  </si>
  <si>
    <t>Service de l'action sociale, financ. env. 5% assistante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</si>
</sst>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0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164" fontId="1" fillId="6" borderId="1" xfId="1" applyFont="1" applyFill="1" applyBorder="1" applyProtection="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Protection="1">
      <protection locked="0"/>
    </xf>
    <xf numFmtId="0" fontId="1" fillId="9" borderId="0" xfId="0" applyFont="1" applyFill="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9" borderId="0" xfId="0" applyFill="1" applyProtection="1">
      <protection locked="0"/>
    </xf>
    <xf numFmtId="0" fontId="29" fillId="0" borderId="0" xfId="2" applyProtection="1">
      <protection locked="0"/>
    </xf>
    <xf numFmtId="0" fontId="0" fillId="0" borderId="0" xfId="0" applyProtection="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2023
</c:v>
                </c:pt>
                <c:pt idx="1">
                  <c:v>Total dépenses du canton en 2024</c:v>
                </c:pt>
                <c:pt idx="2">
                  <c:v>Différence</c:v>
                </c:pt>
              </c:strCache>
            </c:strRef>
          </c:cat>
          <c:val>
            <c:numRef>
              <c:f>Formulaire!$E$116:$E$118</c:f>
              <c:numCache>
                <c:formatCode>#\'##0</c:formatCode>
                <c:ptCount val="3"/>
                <c:pt idx="0">
                  <c:v>71731</c:v>
                </c:pt>
                <c:pt idx="1">
                  <c:v>71731.45</c:v>
                </c:pt>
                <c:pt idx="2">
                  <c:v>-0.44999999999708962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01.01.2024
</c:v>
                </c:pt>
                <c:pt idx="1">
                  <c:v>Intérêts et Frais administratifs</c:v>
                </c:pt>
                <c:pt idx="2">
                  <c:v>Affectations et Prélèvements 2024</c:v>
                </c:pt>
                <c:pt idx="3">
                  <c:v>Etat du fonds au 31.12.2024</c:v>
                </c:pt>
              </c:strCache>
            </c:strRef>
          </c:cat>
          <c:val>
            <c:numRef>
              <c:f>Formulaire!$E$124:$E$127</c:f>
              <c:numCache>
                <c:formatCode>#\'##0</c:formatCode>
                <c:ptCount val="4"/>
                <c:pt idx="0">
                  <c:v>0</c:v>
                </c:pt>
                <c:pt idx="1">
                  <c:v>0</c:v>
                </c:pt>
                <c:pt idx="2">
                  <c:v>-0.44999999999708962</c:v>
                </c:pt>
                <c:pt idx="3">
                  <c:v>-0.44999999999708962</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22834</c:v>
                </c:pt>
                <c:pt idx="1">
                  <c:v>48897</c:v>
                </c:pt>
                <c:pt idx="2">
                  <c:v>0</c:v>
                </c:pt>
                <c:pt idx="3">
                  <c:v>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2023
</c:v>
                </c:pt>
                <c:pt idx="1">
                  <c:v>Total dépenses du canton en 2024</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01.01.2024
</c:v>
                </c:pt>
                <c:pt idx="1">
                  <c:v>Intérêts et Frais administratifs</c:v>
                </c:pt>
                <c:pt idx="2">
                  <c:v>Affectations et Prélèvements 2024</c:v>
                </c:pt>
                <c:pt idx="3">
                  <c:v>Etat du fonds au 31.12.2024</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51595</xdr:colOff>
      <xdr:row>113</xdr:row>
      <xdr:rowOff>58010</xdr:rowOff>
    </xdr:from>
    <xdr:to>
      <xdr:col>34</xdr:col>
      <xdr:colOff>655637</xdr:colOff>
      <xdr:row>144</xdr:row>
      <xdr:rowOff>38937</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709559" y="11601109"/>
          <a:ext cx="8831239"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679450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679450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242096</xdr:colOff>
      <xdr:row>111</xdr:row>
      <xdr:rowOff>137390</xdr:rowOff>
    </xdr:from>
    <xdr:to>
      <xdr:col>35</xdr:col>
      <xdr:colOff>76200</xdr:colOff>
      <xdr:row>142</xdr:row>
      <xdr:rowOff>154036</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882201" y="11380848"/>
          <a:ext cx="8866958"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685800</xdr:colOff>
          <xdr:row>29</xdr:row>
          <xdr:rowOff>184150</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685800</xdr:colOff>
          <xdr:row>30</xdr:row>
          <xdr:rowOff>184150</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660400</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A2" sqref="A2"/>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36" t="s">
        <v>97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9" customHeight="1" x14ac:dyDescent="0.25">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9" customHeight="1" x14ac:dyDescent="0.25">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5" customHeight="1" x14ac:dyDescent="0.6">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9" customHeight="1" x14ac:dyDescent="0.35">
      <c r="A6" s="1"/>
      <c r="B6" s="1"/>
      <c r="C6" s="27" t="s">
        <v>31</v>
      </c>
      <c r="D6" s="28"/>
      <c r="E6" s="205" t="s">
        <v>117</v>
      </c>
      <c r="F6" s="206"/>
      <c r="G6" s="206"/>
      <c r="H6" s="207"/>
      <c r="I6" s="1"/>
      <c r="J6" s="1"/>
      <c r="K6" s="6"/>
      <c r="L6" s="6"/>
      <c r="M6" s="208" t="s">
        <v>128</v>
      </c>
      <c r="N6" s="208"/>
      <c r="O6" s="208"/>
      <c r="P6" s="208"/>
      <c r="Q6" s="208"/>
      <c r="R6" s="208"/>
      <c r="S6" s="208"/>
      <c r="T6" s="208"/>
      <c r="U6" s="208"/>
      <c r="V6" s="1"/>
      <c r="W6" s="1"/>
      <c r="X6" s="1"/>
      <c r="Y6" s="1"/>
      <c r="Z6" s="1"/>
      <c r="AA6" s="1"/>
      <c r="AB6" s="1"/>
      <c r="AC6" s="1"/>
      <c r="AD6" s="1"/>
      <c r="AE6" s="1"/>
      <c r="AF6" s="1"/>
      <c r="AG6" s="1"/>
      <c r="AH6" s="1"/>
      <c r="AI6" s="65"/>
    </row>
    <row r="7" spans="1:42" ht="14.9" customHeight="1" x14ac:dyDescent="0.35">
      <c r="A7" s="1"/>
      <c r="B7" s="1"/>
      <c r="C7" s="27" t="s">
        <v>32</v>
      </c>
      <c r="D7" s="28"/>
      <c r="E7" s="205" t="s">
        <v>118</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65"/>
    </row>
    <row r="8" spans="1:42" ht="14.9" customHeight="1" x14ac:dyDescent="0.35">
      <c r="A8" s="1"/>
      <c r="B8" s="5"/>
      <c r="C8" s="27" t="s">
        <v>33</v>
      </c>
      <c r="D8" s="6"/>
      <c r="E8" s="205" t="s">
        <v>119</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65"/>
    </row>
    <row r="9" spans="1:42" ht="14.5" x14ac:dyDescent="0.35">
      <c r="A9" s="1"/>
      <c r="B9" s="7"/>
      <c r="C9" s="27" t="s">
        <v>34</v>
      </c>
      <c r="D9" s="6"/>
      <c r="E9" s="205" t="s">
        <v>120</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65"/>
    </row>
    <row r="10" spans="1:42" ht="14.5" x14ac:dyDescent="0.35">
      <c r="A10" s="1"/>
      <c r="B10" s="7"/>
      <c r="C10" s="27" t="s">
        <v>35</v>
      </c>
      <c r="D10" s="6"/>
      <c r="E10" s="205" t="s">
        <v>121</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65"/>
    </row>
    <row r="11" spans="1:42" ht="14.5" x14ac:dyDescent="0.35">
      <c r="A11" s="1"/>
      <c r="B11" s="7"/>
      <c r="C11" s="27" t="s">
        <v>36</v>
      </c>
      <c r="D11" s="6"/>
      <c r="E11" s="205" t="s">
        <v>122</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65"/>
    </row>
    <row r="12" spans="1:42" ht="14.5" x14ac:dyDescent="0.35">
      <c r="A12" s="1"/>
      <c r="B12" s="7"/>
      <c r="C12" s="27" t="s">
        <v>37</v>
      </c>
      <c r="D12" s="6"/>
      <c r="E12" s="205" t="s">
        <v>123</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65"/>
    </row>
    <row r="13" spans="1:42" ht="14.9" customHeight="1" x14ac:dyDescent="0.35">
      <c r="A13" s="1"/>
      <c r="B13" s="7"/>
      <c r="C13" s="27" t="s">
        <v>38</v>
      </c>
      <c r="D13" s="6"/>
      <c r="E13" s="205">
        <v>20</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65"/>
    </row>
    <row r="14" spans="1:42" ht="14.5" x14ac:dyDescent="0.35">
      <c r="A14" s="1"/>
      <c r="B14" s="7"/>
      <c r="C14" s="27" t="s">
        <v>39</v>
      </c>
      <c r="D14" s="6"/>
      <c r="E14" s="205"/>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65"/>
    </row>
    <row r="15" spans="1:42" ht="14.5" x14ac:dyDescent="0.35">
      <c r="A15" s="1"/>
      <c r="B15" s="7"/>
      <c r="C15" s="27" t="s">
        <v>40</v>
      </c>
      <c r="D15" s="6"/>
      <c r="E15" s="205">
        <v>2800</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65"/>
    </row>
    <row r="16" spans="1:42" ht="14.5" x14ac:dyDescent="0.35">
      <c r="A16" s="1"/>
      <c r="B16" s="7"/>
      <c r="C16" s="27" t="s">
        <v>41</v>
      </c>
      <c r="D16" s="6"/>
      <c r="E16" s="205" t="s">
        <v>124</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65"/>
    </row>
    <row r="17" spans="1:35" ht="14.9" customHeight="1" x14ac:dyDescent="0.35">
      <c r="A17" s="1"/>
      <c r="B17" s="7"/>
      <c r="C17" s="27" t="s">
        <v>42</v>
      </c>
      <c r="D17" s="6"/>
      <c r="E17" s="209" t="s">
        <v>125</v>
      </c>
      <c r="F17" s="210"/>
      <c r="G17" s="210"/>
      <c r="H17" s="211"/>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65"/>
    </row>
    <row r="18" spans="1:35" ht="14.5" x14ac:dyDescent="0.35">
      <c r="A18" s="1"/>
      <c r="B18" s="7"/>
      <c r="C18" s="27" t="s">
        <v>1</v>
      </c>
      <c r="D18" s="6"/>
      <c r="E18" s="209" t="s">
        <v>126</v>
      </c>
      <c r="F18" s="210"/>
      <c r="G18" s="210"/>
      <c r="H18" s="211"/>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65"/>
    </row>
    <row r="19" spans="1:35" ht="14.5" x14ac:dyDescent="0.35">
      <c r="A19" s="1"/>
      <c r="B19" s="6"/>
      <c r="C19" s="27" t="s">
        <v>43</v>
      </c>
      <c r="D19" s="14"/>
      <c r="E19" s="212" t="s">
        <v>127</v>
      </c>
      <c r="F19" s="212"/>
      <c r="G19" s="212"/>
      <c r="H19" s="212"/>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65"/>
    </row>
    <row r="20" spans="1:35" ht="14.5" x14ac:dyDescent="0.35">
      <c r="A20" s="1"/>
      <c r="B20" s="1"/>
      <c r="C20" s="131"/>
      <c r="D20" s="132"/>
      <c r="E20" s="213"/>
      <c r="F20" s="213"/>
      <c r="G20" s="213"/>
      <c r="H20" s="213"/>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65"/>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9"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45">
      <c r="A23" s="1"/>
      <c r="B23" s="1"/>
      <c r="C23" s="178" t="s">
        <v>98</v>
      </c>
      <c r="D23" s="179"/>
      <c r="E23" s="179"/>
      <c r="F23" s="179"/>
      <c r="G23" s="179"/>
      <c r="H23" s="179"/>
      <c r="I23" s="1"/>
      <c r="J23" s="1"/>
      <c r="K23" s="6"/>
      <c r="L23" s="6"/>
      <c r="M23" s="6"/>
      <c r="N23" s="6"/>
      <c r="O23" s="143" t="s">
        <v>87</v>
      </c>
      <c r="P23" s="144"/>
      <c r="Q23" s="144"/>
      <c r="R23" s="144"/>
      <c r="S23" s="144"/>
      <c r="T23" s="144"/>
      <c r="U23" s="6"/>
      <c r="V23" s="1"/>
      <c r="W23" s="1"/>
      <c r="X23" s="1"/>
      <c r="Y23" s="75" t="s">
        <v>80</v>
      </c>
      <c r="Z23" s="76"/>
      <c r="AA23" s="76"/>
      <c r="AB23" s="76"/>
      <c r="AC23" s="76"/>
      <c r="AD23" s="76"/>
      <c r="AE23" s="65"/>
      <c r="AF23" s="65"/>
      <c r="AG23" s="65"/>
      <c r="AH23" s="65"/>
      <c r="AI23" s="65"/>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4.5" x14ac:dyDescent="0.35">
      <c r="A25" s="1"/>
      <c r="B25" s="1"/>
      <c r="C25" s="140" t="s">
        <v>99</v>
      </c>
      <c r="D25" s="141"/>
      <c r="E25" s="141"/>
      <c r="F25" s="141"/>
      <c r="G25" s="142"/>
      <c r="H25" s="50">
        <v>71731</v>
      </c>
      <c r="I25" s="1"/>
      <c r="J25" s="8"/>
      <c r="K25" s="15"/>
      <c r="L25" s="15"/>
      <c r="M25" s="15"/>
      <c r="N25" s="4"/>
      <c r="O25" s="199" t="s">
        <v>101</v>
      </c>
      <c r="P25" s="200"/>
      <c r="Q25" s="200"/>
      <c r="R25" s="200"/>
      <c r="S25" s="200"/>
      <c r="T25" s="201"/>
      <c r="U25" s="133">
        <v>0</v>
      </c>
      <c r="V25" s="1"/>
      <c r="W25" s="1"/>
      <c r="X25" s="1"/>
      <c r="Y25" s="140" t="s">
        <v>104</v>
      </c>
      <c r="Z25" s="142"/>
      <c r="AA25" s="142"/>
      <c r="AB25" s="142"/>
      <c r="AC25" s="142"/>
      <c r="AD25" s="142"/>
      <c r="AE25" s="79">
        <v>0</v>
      </c>
      <c r="AF25" s="1"/>
      <c r="AG25" s="1"/>
      <c r="AH25" s="1"/>
      <c r="AI25" s="65"/>
    </row>
    <row r="26" spans="1:35" ht="14.5" x14ac:dyDescent="0.35">
      <c r="A26" s="1"/>
      <c r="B26" s="1"/>
      <c r="C26" s="140" t="s">
        <v>100</v>
      </c>
      <c r="D26" s="141"/>
      <c r="E26" s="141"/>
      <c r="F26" s="141"/>
      <c r="G26" s="142"/>
      <c r="H26" s="42">
        <f>H77</f>
        <v>71731.45</v>
      </c>
      <c r="I26" s="1"/>
      <c r="J26" s="8"/>
      <c r="K26" s="15"/>
      <c r="L26" s="15"/>
      <c r="M26" s="15"/>
      <c r="N26" s="4"/>
      <c r="O26" s="140" t="s">
        <v>45</v>
      </c>
      <c r="P26" s="142"/>
      <c r="Q26" s="142"/>
      <c r="R26" s="142"/>
      <c r="S26" s="142"/>
      <c r="T26" s="142"/>
      <c r="U26" s="133">
        <v>0</v>
      </c>
      <c r="V26" s="1"/>
      <c r="W26" s="1"/>
      <c r="X26" s="1"/>
      <c r="Y26" s="140" t="s">
        <v>105</v>
      </c>
      <c r="Z26" s="142"/>
      <c r="AA26" s="142"/>
      <c r="AB26" s="142"/>
      <c r="AC26" s="142"/>
      <c r="AD26" s="142"/>
      <c r="AE26" s="79">
        <v>0</v>
      </c>
      <c r="AF26" s="1"/>
      <c r="AG26" s="1"/>
      <c r="AH26" s="1"/>
      <c r="AI26" s="65"/>
    </row>
    <row r="27" spans="1:35" ht="14.5" x14ac:dyDescent="0.35">
      <c r="A27" s="1"/>
      <c r="B27" s="1"/>
      <c r="C27" s="140" t="s">
        <v>44</v>
      </c>
      <c r="D27" s="141"/>
      <c r="E27" s="141"/>
      <c r="F27" s="141"/>
      <c r="G27" s="142"/>
      <c r="H27" s="42">
        <f>H25-H26</f>
        <v>-0.44999999999708962</v>
      </c>
      <c r="I27" s="1"/>
      <c r="J27" s="8"/>
      <c r="K27" s="15"/>
      <c r="L27" s="15"/>
      <c r="M27" s="15"/>
      <c r="N27" s="4"/>
      <c r="O27" s="140" t="s">
        <v>102</v>
      </c>
      <c r="P27" s="141"/>
      <c r="Q27" s="141"/>
      <c r="R27" s="141"/>
      <c r="S27" s="142"/>
      <c r="T27" s="142"/>
      <c r="U27" s="42">
        <f>H27</f>
        <v>-0.44999999999708962</v>
      </c>
      <c r="V27" s="1"/>
      <c r="W27" s="1"/>
      <c r="X27" s="1"/>
      <c r="Y27" s="140" t="s">
        <v>44</v>
      </c>
      <c r="Z27" s="141"/>
      <c r="AA27" s="141"/>
      <c r="AB27" s="141"/>
      <c r="AC27" s="142"/>
      <c r="AD27" s="142"/>
      <c r="AE27" s="80">
        <f>AE26-AE25</f>
        <v>0</v>
      </c>
      <c r="AF27" s="1"/>
      <c r="AG27" s="1"/>
      <c r="AH27" s="1"/>
      <c r="AI27" s="65"/>
    </row>
    <row r="28" spans="1:35" ht="14.5" x14ac:dyDescent="0.35">
      <c r="A28" s="1"/>
      <c r="B28" s="1"/>
      <c r="C28" s="14"/>
      <c r="D28" s="14"/>
      <c r="E28" s="14"/>
      <c r="F28" s="14"/>
      <c r="G28" s="1"/>
      <c r="H28" s="1"/>
      <c r="I28" s="1"/>
      <c r="J28" s="8"/>
      <c r="K28" s="15"/>
      <c r="L28" s="15"/>
      <c r="M28" s="15"/>
      <c r="N28" s="4"/>
      <c r="O28" s="140" t="s">
        <v>103</v>
      </c>
      <c r="P28" s="141"/>
      <c r="Q28" s="141"/>
      <c r="R28" s="141"/>
      <c r="S28" s="142"/>
      <c r="T28" s="142"/>
      <c r="U28" s="42">
        <f>U25-(-1*U26)-(-1*U27)</f>
        <v>-0.44999999999708962</v>
      </c>
      <c r="V28" s="1"/>
      <c r="W28" s="1"/>
      <c r="X28" s="65"/>
      <c r="Y28" s="202"/>
      <c r="Z28" s="203"/>
      <c r="AA28" s="203"/>
      <c r="AB28" s="203"/>
      <c r="AC28" s="203"/>
      <c r="AD28" s="203"/>
      <c r="AE28" s="77"/>
      <c r="AF28" s="65"/>
      <c r="AG28" s="1"/>
      <c r="AH28" s="1"/>
      <c r="AI28" s="65"/>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65"/>
      <c r="Y29" s="202"/>
      <c r="Z29" s="203"/>
      <c r="AA29" s="203"/>
      <c r="AB29" s="203"/>
      <c r="AC29" s="204"/>
      <c r="AD29" s="204"/>
      <c r="AE29" s="78"/>
      <c r="AF29" s="65"/>
      <c r="AG29" s="1"/>
      <c r="AH29" s="1"/>
      <c r="AI29" s="65"/>
    </row>
    <row r="30" spans="1:35" ht="15" customHeight="1" x14ac:dyDescent="0.3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6"/>
      <c r="AD30" s="184"/>
      <c r="AE30" s="185"/>
      <c r="AF30" s="65"/>
      <c r="AG30" s="1"/>
      <c r="AH30" s="1"/>
      <c r="AI30" s="65"/>
    </row>
    <row r="31" spans="1:35" ht="15" customHeight="1" x14ac:dyDescent="0.3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4.5" x14ac:dyDescent="0.3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5" customHeight="1" x14ac:dyDescent="0.45">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5">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35">
      <c r="A36" s="1"/>
      <c r="B36" s="35"/>
      <c r="C36" s="159" t="s">
        <v>48</v>
      </c>
      <c r="D36" s="160"/>
      <c r="E36" s="160"/>
      <c r="F36" s="160"/>
      <c r="G36" s="161"/>
      <c r="H36" s="16" t="s">
        <v>49</v>
      </c>
      <c r="I36" s="8"/>
      <c r="J36" s="16" t="s">
        <v>78</v>
      </c>
      <c r="K36" s="16" t="s">
        <v>5</v>
      </c>
      <c r="L36" s="8"/>
      <c r="M36" s="17" t="s">
        <v>50</v>
      </c>
      <c r="N36" s="2"/>
      <c r="O36" s="17" t="s">
        <v>51</v>
      </c>
      <c r="P36" s="2"/>
      <c r="Q36" s="17" t="s">
        <v>52</v>
      </c>
      <c r="R36" s="2"/>
      <c r="S36" s="17" t="s">
        <v>53</v>
      </c>
      <c r="T36" s="2"/>
      <c r="U36" s="16" t="s">
        <v>54</v>
      </c>
      <c r="V36" s="1"/>
      <c r="W36" s="40" t="s">
        <v>55</v>
      </c>
      <c r="X36" s="1"/>
      <c r="Y36" s="151" t="s">
        <v>66</v>
      </c>
      <c r="Z36" s="152"/>
      <c r="AA36" s="152"/>
      <c r="AB36" s="152"/>
      <c r="AC36" s="152"/>
      <c r="AD36" s="152"/>
      <c r="AE36" s="152"/>
      <c r="AF36" s="152"/>
      <c r="AG36" s="153"/>
      <c r="AH36" s="1"/>
      <c r="AI36" s="65"/>
    </row>
    <row r="37" spans="1:35" ht="14.15" customHeight="1" x14ac:dyDescent="0.35">
      <c r="A37" s="1"/>
      <c r="B37" s="38">
        <v>1</v>
      </c>
      <c r="C37" s="146" t="s">
        <v>134</v>
      </c>
      <c r="D37" s="147"/>
      <c r="E37" s="147"/>
      <c r="F37" s="147"/>
      <c r="G37" s="148"/>
      <c r="H37" s="51">
        <v>5000</v>
      </c>
      <c r="I37" s="1"/>
      <c r="J37" s="53" t="s">
        <v>16</v>
      </c>
      <c r="K37" s="53"/>
      <c r="L37" s="1"/>
      <c r="M37" s="52"/>
      <c r="N37" s="43"/>
      <c r="O37" s="52">
        <v>5000</v>
      </c>
      <c r="P37" s="43"/>
      <c r="Q37" s="52"/>
      <c r="R37" s="43"/>
      <c r="S37" s="52"/>
      <c r="T37" s="43"/>
      <c r="U37" s="52"/>
      <c r="V37" s="30"/>
      <c r="W37" s="32">
        <f t="shared" ref="W37:W76" si="0">H37 - (M37+O37+Q37+S37+U37)</f>
        <v>0</v>
      </c>
      <c r="X37" s="1"/>
      <c r="Y37" s="154"/>
      <c r="Z37" s="155"/>
      <c r="AA37" s="155"/>
      <c r="AB37" s="155"/>
      <c r="AC37" s="155"/>
      <c r="AD37" s="155"/>
      <c r="AE37" s="155"/>
      <c r="AF37" s="155"/>
      <c r="AG37" s="155"/>
      <c r="AH37" s="1"/>
      <c r="AI37" s="65"/>
    </row>
    <row r="38" spans="1:35" ht="14.15" customHeight="1" x14ac:dyDescent="0.3">
      <c r="A38" s="1"/>
      <c r="B38" s="39">
        <v>2</v>
      </c>
      <c r="C38" s="146" t="s">
        <v>129</v>
      </c>
      <c r="D38" s="147"/>
      <c r="E38" s="147"/>
      <c r="F38" s="147"/>
      <c r="G38" s="148"/>
      <c r="H38" s="51">
        <v>17834.45</v>
      </c>
      <c r="I38" s="1"/>
      <c r="J38" s="53" t="s">
        <v>16</v>
      </c>
      <c r="K38" s="53"/>
      <c r="L38" s="1"/>
      <c r="M38" s="52">
        <v>17834</v>
      </c>
      <c r="N38" s="43"/>
      <c r="O38" s="52"/>
      <c r="P38" s="43"/>
      <c r="Q38" s="52"/>
      <c r="R38" s="43"/>
      <c r="S38" s="52"/>
      <c r="T38" s="43"/>
      <c r="U38" s="52"/>
      <c r="V38" s="30"/>
      <c r="W38" s="32">
        <f t="shared" si="0"/>
        <v>0.4500000000007276</v>
      </c>
      <c r="X38" s="1"/>
      <c r="Y38" s="156" t="s">
        <v>113</v>
      </c>
      <c r="Z38" s="157"/>
      <c r="AA38" s="157"/>
      <c r="AB38" s="157"/>
      <c r="AC38" s="157"/>
      <c r="AD38" s="157"/>
      <c r="AE38" s="157"/>
      <c r="AF38" s="157"/>
      <c r="AG38" s="158"/>
      <c r="AH38" s="1"/>
      <c r="AI38" s="65"/>
    </row>
    <row r="39" spans="1:35" ht="14.15" customHeight="1" x14ac:dyDescent="0.3">
      <c r="A39" s="1"/>
      <c r="B39" s="39">
        <v>3</v>
      </c>
      <c r="C39" s="146" t="s">
        <v>130</v>
      </c>
      <c r="D39" s="147"/>
      <c r="E39" s="147"/>
      <c r="F39" s="147"/>
      <c r="G39" s="148"/>
      <c r="H39" s="51">
        <v>5000</v>
      </c>
      <c r="I39" s="1"/>
      <c r="J39" s="53" t="s">
        <v>16</v>
      </c>
      <c r="K39" s="53"/>
      <c r="L39" s="1"/>
      <c r="M39" s="52">
        <v>5000</v>
      </c>
      <c r="N39" s="43"/>
      <c r="O39" s="52"/>
      <c r="P39" s="43"/>
      <c r="Q39" s="52"/>
      <c r="R39" s="43"/>
      <c r="S39" s="52"/>
      <c r="T39" s="43"/>
      <c r="U39" s="52"/>
      <c r="V39" s="30"/>
      <c r="W39" s="32">
        <f t="shared" si="0"/>
        <v>0</v>
      </c>
      <c r="X39" s="1"/>
      <c r="Y39" s="157"/>
      <c r="Z39" s="157"/>
      <c r="AA39" s="157"/>
      <c r="AB39" s="157"/>
      <c r="AC39" s="157"/>
      <c r="AD39" s="157"/>
      <c r="AE39" s="157"/>
      <c r="AF39" s="157"/>
      <c r="AG39" s="158"/>
      <c r="AH39" s="1"/>
      <c r="AI39" s="65"/>
    </row>
    <row r="40" spans="1:35" ht="14.15" customHeight="1" x14ac:dyDescent="0.3">
      <c r="A40" s="1"/>
      <c r="B40" s="39">
        <v>4</v>
      </c>
      <c r="C40" s="146" t="s">
        <v>131</v>
      </c>
      <c r="D40" s="147"/>
      <c r="E40" s="147"/>
      <c r="F40" s="147"/>
      <c r="G40" s="148"/>
      <c r="H40" s="51">
        <v>43897</v>
      </c>
      <c r="I40" s="1"/>
      <c r="J40" s="53" t="s">
        <v>16</v>
      </c>
      <c r="K40" s="53"/>
      <c r="L40" s="1"/>
      <c r="M40" s="52"/>
      <c r="N40" s="43"/>
      <c r="O40" s="52">
        <v>43897</v>
      </c>
      <c r="P40" s="43"/>
      <c r="Q40" s="52"/>
      <c r="R40" s="43"/>
      <c r="S40" s="52"/>
      <c r="T40" s="43"/>
      <c r="U40" s="52"/>
      <c r="V40" s="30"/>
      <c r="W40" s="32">
        <f t="shared" si="0"/>
        <v>0</v>
      </c>
      <c r="X40" s="1"/>
      <c r="Y40" s="59"/>
      <c r="Z40" s="55"/>
      <c r="AA40" s="55"/>
      <c r="AB40" s="55"/>
      <c r="AC40" s="55"/>
      <c r="AD40" s="55"/>
      <c r="AE40" s="55"/>
      <c r="AF40" s="55"/>
      <c r="AG40" s="60"/>
      <c r="AH40" s="1"/>
      <c r="AI40" s="65"/>
    </row>
    <row r="41" spans="1:35" ht="14.15" customHeight="1" x14ac:dyDescent="0.3">
      <c r="A41" s="1"/>
      <c r="B41" s="39">
        <v>5</v>
      </c>
      <c r="C41" s="146"/>
      <c r="D41" s="147"/>
      <c r="E41" s="147"/>
      <c r="F41" s="147"/>
      <c r="G41" s="148"/>
      <c r="H41" s="51"/>
      <c r="I41" s="1"/>
      <c r="J41" s="53"/>
      <c r="K41" s="53"/>
      <c r="L41" s="1"/>
      <c r="M41" s="52"/>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5" customHeight="1" x14ac:dyDescent="0.3">
      <c r="A42" s="1"/>
      <c r="B42" s="39">
        <v>6</v>
      </c>
      <c r="C42" s="146"/>
      <c r="D42" s="147"/>
      <c r="E42" s="147"/>
      <c r="F42" s="147"/>
      <c r="G42" s="148"/>
      <c r="H42" s="51"/>
      <c r="I42" s="1"/>
      <c r="J42" s="53"/>
      <c r="K42" s="53"/>
      <c r="L42" s="1"/>
      <c r="M42" s="52"/>
      <c r="N42" s="43"/>
      <c r="O42" s="52"/>
      <c r="P42" s="43"/>
      <c r="Q42" s="52"/>
      <c r="R42" s="43"/>
      <c r="S42" s="52"/>
      <c r="T42" s="43"/>
      <c r="U42" s="52"/>
      <c r="V42" s="30"/>
      <c r="W42" s="32">
        <f t="shared" si="0"/>
        <v>0</v>
      </c>
      <c r="X42" s="1"/>
      <c r="Y42" s="54"/>
      <c r="Z42" s="181"/>
      <c r="AA42" s="182"/>
      <c r="AB42" s="182"/>
      <c r="AC42" s="31"/>
      <c r="AD42" s="183" t="s">
        <v>133</v>
      </c>
      <c r="AE42" s="184"/>
      <c r="AF42" s="185"/>
      <c r="AG42" s="58"/>
      <c r="AH42" s="1"/>
      <c r="AI42" s="65"/>
    </row>
    <row r="43" spans="1:35" ht="14.15" customHeight="1" x14ac:dyDescent="0.3">
      <c r="A43" s="1"/>
      <c r="B43" s="39">
        <v>7</v>
      </c>
      <c r="C43" s="146"/>
      <c r="D43" s="147"/>
      <c r="E43" s="147"/>
      <c r="F43" s="147"/>
      <c r="G43" s="148"/>
      <c r="H43" s="51"/>
      <c r="I43" s="1"/>
      <c r="J43" s="53"/>
      <c r="K43" s="53"/>
      <c r="L43" s="1"/>
      <c r="M43" s="52"/>
      <c r="N43" s="43"/>
      <c r="O43" s="52"/>
      <c r="P43" s="43"/>
      <c r="Q43" s="52"/>
      <c r="R43" s="43"/>
      <c r="S43" s="52"/>
      <c r="T43" s="43"/>
      <c r="U43" s="52"/>
      <c r="V43" s="30"/>
      <c r="W43" s="32">
        <f t="shared" si="0"/>
        <v>0</v>
      </c>
      <c r="X43" s="1"/>
      <c r="Y43" s="54"/>
      <c r="Z43" s="67" t="s">
        <v>68</v>
      </c>
      <c r="AA43" s="61"/>
      <c r="AB43" s="61"/>
      <c r="AC43" s="55"/>
      <c r="AD43" s="149"/>
      <c r="AE43" s="150"/>
      <c r="AF43" s="150"/>
      <c r="AG43" s="58"/>
      <c r="AH43" s="1"/>
      <c r="AI43" s="65"/>
    </row>
    <row r="44" spans="1:35" ht="14.15" customHeight="1" x14ac:dyDescent="0.3">
      <c r="A44" s="1"/>
      <c r="B44" s="39">
        <v>8</v>
      </c>
      <c r="C44" s="146"/>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5" customHeight="1" x14ac:dyDescent="0.35">
      <c r="A45" s="1"/>
      <c r="B45" s="39">
        <v>9</v>
      </c>
      <c r="C45" s="146"/>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5" customHeight="1" x14ac:dyDescent="0.3">
      <c r="A46" s="1"/>
      <c r="B46" s="39">
        <v>10</v>
      </c>
      <c r="C46" s="146"/>
      <c r="D46" s="147"/>
      <c r="E46" s="147"/>
      <c r="F46" s="147"/>
      <c r="G46" s="148"/>
      <c r="H46" s="51"/>
      <c r="I46" s="1"/>
      <c r="J46" s="53"/>
      <c r="K46" s="53"/>
      <c r="L46" s="1"/>
      <c r="M46" s="52"/>
      <c r="N46" s="43"/>
      <c r="O46" s="52"/>
      <c r="P46" s="43"/>
      <c r="Q46" s="52"/>
      <c r="R46" s="43"/>
      <c r="S46" s="52"/>
      <c r="T46" s="43"/>
      <c r="U46" s="52"/>
      <c r="V46" s="30"/>
      <c r="W46" s="32">
        <f t="shared" si="0"/>
        <v>0</v>
      </c>
      <c r="X46" s="1"/>
      <c r="Y46" s="188" t="s">
        <v>114</v>
      </c>
      <c r="Z46" s="189"/>
      <c r="AA46" s="189"/>
      <c r="AB46" s="189"/>
      <c r="AC46" s="189"/>
      <c r="AD46" s="189"/>
      <c r="AE46" s="189"/>
      <c r="AF46" s="189"/>
      <c r="AG46" s="190"/>
      <c r="AH46" s="1"/>
      <c r="AI46" s="65"/>
    </row>
    <row r="47" spans="1:35" ht="14.15" customHeight="1" x14ac:dyDescent="0.3">
      <c r="A47" s="1"/>
      <c r="B47" s="39">
        <v>11</v>
      </c>
      <c r="C47" s="146"/>
      <c r="D47" s="147"/>
      <c r="E47" s="147"/>
      <c r="F47" s="147"/>
      <c r="G47" s="148"/>
      <c r="H47" s="51"/>
      <c r="I47" s="1"/>
      <c r="J47" s="53"/>
      <c r="K47" s="53"/>
      <c r="L47" s="1"/>
      <c r="M47" s="52"/>
      <c r="N47" s="43"/>
      <c r="O47" s="52"/>
      <c r="P47" s="43"/>
      <c r="Q47" s="52"/>
      <c r="R47" s="43"/>
      <c r="S47" s="52"/>
      <c r="T47" s="43"/>
      <c r="U47" s="52"/>
      <c r="V47" s="30"/>
      <c r="W47" s="32">
        <f t="shared" si="0"/>
        <v>0</v>
      </c>
      <c r="X47" s="1"/>
      <c r="Y47" s="191"/>
      <c r="Z47" s="192"/>
      <c r="AA47" s="192"/>
      <c r="AB47" s="192"/>
      <c r="AC47" s="192"/>
      <c r="AD47" s="192"/>
      <c r="AE47" s="192"/>
      <c r="AF47" s="192"/>
      <c r="AG47" s="193"/>
      <c r="AH47" s="1"/>
      <c r="AI47" s="65"/>
    </row>
    <row r="48" spans="1:35" ht="14.15" customHeight="1" x14ac:dyDescent="0.3">
      <c r="A48" s="1"/>
      <c r="B48" s="39">
        <v>12</v>
      </c>
      <c r="C48" s="146"/>
      <c r="D48" s="147"/>
      <c r="E48" s="147"/>
      <c r="F48" s="147"/>
      <c r="G48" s="148"/>
      <c r="H48" s="51"/>
      <c r="I48" s="1"/>
      <c r="J48" s="53"/>
      <c r="K48" s="53"/>
      <c r="L48" s="1"/>
      <c r="M48" s="52"/>
      <c r="N48" s="43"/>
      <c r="O48" s="52"/>
      <c r="P48" s="43"/>
      <c r="Q48" s="52"/>
      <c r="R48" s="43"/>
      <c r="S48" s="52"/>
      <c r="T48" s="43"/>
      <c r="U48" s="52"/>
      <c r="V48" s="30"/>
      <c r="W48" s="32">
        <f t="shared" si="0"/>
        <v>0</v>
      </c>
      <c r="X48" s="1"/>
      <c r="Y48" s="194"/>
      <c r="Z48" s="195"/>
      <c r="AA48" s="195"/>
      <c r="AB48" s="195"/>
      <c r="AC48" s="195"/>
      <c r="AD48" s="195"/>
      <c r="AE48" s="195"/>
      <c r="AF48" s="195"/>
      <c r="AG48" s="196"/>
      <c r="AH48" s="88"/>
      <c r="AI48" s="65"/>
    </row>
    <row r="49" spans="1:35" ht="14.15" customHeight="1" x14ac:dyDescent="0.3">
      <c r="A49" s="1"/>
      <c r="B49" s="39">
        <v>13</v>
      </c>
      <c r="C49" s="146"/>
      <c r="D49" s="147"/>
      <c r="E49" s="147"/>
      <c r="F49" s="147"/>
      <c r="G49" s="148"/>
      <c r="H49" s="51"/>
      <c r="I49" s="1"/>
      <c r="J49" s="53"/>
      <c r="K49" s="53"/>
      <c r="L49" s="1"/>
      <c r="M49" s="52"/>
      <c r="N49" s="43"/>
      <c r="O49" s="52"/>
      <c r="P49" s="43"/>
      <c r="Q49" s="52"/>
      <c r="R49" s="43"/>
      <c r="S49" s="52"/>
      <c r="T49" s="43"/>
      <c r="U49" s="52"/>
      <c r="V49" s="30"/>
      <c r="W49" s="32">
        <f t="shared" si="0"/>
        <v>0</v>
      </c>
      <c r="X49" s="1"/>
      <c r="Y49" s="54"/>
      <c r="Z49" s="55" t="s">
        <v>69</v>
      </c>
      <c r="AA49" s="176" t="s">
        <v>89</v>
      </c>
      <c r="AB49" s="176"/>
      <c r="AC49" s="176"/>
      <c r="AD49" s="176" t="s">
        <v>77</v>
      </c>
      <c r="AE49" s="176"/>
      <c r="AF49" s="176"/>
      <c r="AG49" s="197"/>
      <c r="AH49" s="81"/>
      <c r="AI49" s="65"/>
    </row>
    <row r="50" spans="1:35" ht="14.15" customHeight="1" x14ac:dyDescent="0.3">
      <c r="A50" s="1"/>
      <c r="B50" s="39">
        <v>14</v>
      </c>
      <c r="C50" s="146"/>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70</v>
      </c>
      <c r="AA50" s="162" t="s">
        <v>132</v>
      </c>
      <c r="AB50" s="163"/>
      <c r="AC50" s="82"/>
      <c r="AD50" s="198"/>
      <c r="AE50" s="198"/>
      <c r="AF50" s="198"/>
      <c r="AG50" s="197"/>
      <c r="AH50" s="81"/>
      <c r="AI50" s="65"/>
    </row>
    <row r="51" spans="1:35" ht="14.15" customHeight="1" x14ac:dyDescent="0.3">
      <c r="A51" s="1"/>
      <c r="B51" s="39">
        <v>15</v>
      </c>
      <c r="C51" s="146"/>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134">
        <v>48897</v>
      </c>
      <c r="AE51" s="135"/>
      <c r="AF51" s="135"/>
      <c r="AG51" s="130"/>
      <c r="AH51" s="1"/>
      <c r="AI51" s="65"/>
    </row>
    <row r="52" spans="1:35" ht="14.15" customHeight="1" x14ac:dyDescent="0.35">
      <c r="A52" s="1"/>
      <c r="B52" s="39">
        <v>16</v>
      </c>
      <c r="C52" s="146"/>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87"/>
      <c r="AF52" s="187"/>
      <c r="AG52" s="83"/>
      <c r="AH52" s="88"/>
      <c r="AI52" s="65"/>
    </row>
    <row r="53" spans="1:35" ht="14.15" customHeight="1" x14ac:dyDescent="0.35">
      <c r="A53" s="1"/>
      <c r="B53" s="39">
        <v>17</v>
      </c>
      <c r="C53" s="146"/>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4"/>
      <c r="AB53" s="165"/>
      <c r="AC53" s="86"/>
      <c r="AD53" s="72"/>
      <c r="AE53" s="63"/>
      <c r="AF53" s="64"/>
      <c r="AG53" s="84"/>
      <c r="AH53" s="88"/>
      <c r="AI53" s="65"/>
    </row>
    <row r="54" spans="1:35" ht="14.15" customHeight="1" x14ac:dyDescent="0.35">
      <c r="A54" s="1"/>
      <c r="B54" s="39">
        <v>18</v>
      </c>
      <c r="C54" s="146"/>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166"/>
      <c r="AB54" s="167"/>
      <c r="AC54" s="112"/>
      <c r="AD54" s="180"/>
      <c r="AE54" s="180"/>
      <c r="AF54" s="65"/>
      <c r="AG54" s="83"/>
      <c r="AH54" s="88"/>
      <c r="AI54" s="65"/>
    </row>
    <row r="55" spans="1:35" ht="14.15" customHeight="1" x14ac:dyDescent="0.35">
      <c r="A55" s="1"/>
      <c r="B55" s="39">
        <v>19</v>
      </c>
      <c r="C55" s="146"/>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155"/>
      <c r="AC55" s="155"/>
      <c r="AD55" s="155"/>
      <c r="AE55" s="155"/>
      <c r="AF55" s="155"/>
      <c r="AG55" s="155"/>
      <c r="AH55" s="88"/>
      <c r="AI55" s="65"/>
    </row>
    <row r="56" spans="1:35" ht="14.15" customHeight="1" x14ac:dyDescent="0.3">
      <c r="A56" s="1"/>
      <c r="B56" s="39">
        <v>20</v>
      </c>
      <c r="C56" s="146"/>
      <c r="D56" s="147"/>
      <c r="E56" s="147"/>
      <c r="F56" s="147"/>
      <c r="G56" s="148"/>
      <c r="H56" s="51"/>
      <c r="I56" s="1"/>
      <c r="J56" s="53"/>
      <c r="K56" s="53"/>
      <c r="L56" s="1"/>
      <c r="M56" s="52"/>
      <c r="N56" s="43"/>
      <c r="O56" s="52"/>
      <c r="P56" s="43"/>
      <c r="Q56" s="52"/>
      <c r="R56" s="43"/>
      <c r="S56" s="52"/>
      <c r="T56" s="43"/>
      <c r="U56" s="52"/>
      <c r="V56" s="30"/>
      <c r="W56" s="32">
        <f t="shared" si="0"/>
        <v>0</v>
      </c>
      <c r="X56" s="1"/>
      <c r="Y56" s="214" t="s">
        <v>116</v>
      </c>
      <c r="Z56" s="215"/>
      <c r="AA56" s="215"/>
      <c r="AB56" s="215"/>
      <c r="AC56" s="215"/>
      <c r="AD56" s="215"/>
      <c r="AE56" s="215"/>
      <c r="AF56" s="215"/>
      <c r="AG56" s="215"/>
      <c r="AH56" s="88"/>
      <c r="AI56" s="65"/>
    </row>
    <row r="57" spans="1:35" ht="14.15" customHeight="1" x14ac:dyDescent="0.3">
      <c r="A57" s="1"/>
      <c r="B57" s="36">
        <v>21</v>
      </c>
      <c r="C57" s="146"/>
      <c r="D57" s="147"/>
      <c r="E57" s="147"/>
      <c r="F57" s="147"/>
      <c r="G57" s="148"/>
      <c r="H57" s="51"/>
      <c r="I57" s="1"/>
      <c r="J57" s="53"/>
      <c r="K57" s="53"/>
      <c r="L57" s="1"/>
      <c r="M57" s="52"/>
      <c r="N57" s="43"/>
      <c r="O57" s="52"/>
      <c r="P57" s="43"/>
      <c r="Q57" s="52"/>
      <c r="R57" s="43"/>
      <c r="S57" s="52"/>
      <c r="T57" s="43"/>
      <c r="U57" s="52"/>
      <c r="V57" s="30"/>
      <c r="W57" s="32">
        <f t="shared" si="0"/>
        <v>0</v>
      </c>
      <c r="X57" s="1"/>
      <c r="Y57" s="217"/>
      <c r="Z57" s="218"/>
      <c r="AA57" s="218"/>
      <c r="AB57" s="218"/>
      <c r="AC57" s="218"/>
      <c r="AD57" s="218"/>
      <c r="AE57" s="218"/>
      <c r="AF57" s="218"/>
      <c r="AG57" s="219"/>
      <c r="AH57" s="1"/>
      <c r="AI57" s="65"/>
    </row>
    <row r="58" spans="1:35" ht="14.15" customHeight="1" x14ac:dyDescent="0.3">
      <c r="A58" s="1"/>
      <c r="B58" s="37">
        <v>22</v>
      </c>
      <c r="C58" s="146"/>
      <c r="D58" s="147"/>
      <c r="E58" s="147"/>
      <c r="F58" s="147"/>
      <c r="G58" s="148"/>
      <c r="H58" s="51"/>
      <c r="I58" s="1"/>
      <c r="J58" s="53"/>
      <c r="K58" s="53"/>
      <c r="L58" s="1"/>
      <c r="M58" s="52"/>
      <c r="N58" s="43"/>
      <c r="O58" s="52"/>
      <c r="P58" s="43"/>
      <c r="Q58" s="52"/>
      <c r="R58" s="43"/>
      <c r="S58" s="52"/>
      <c r="T58" s="43"/>
      <c r="U58" s="52"/>
      <c r="V58" s="30"/>
      <c r="W58" s="32">
        <f t="shared" si="0"/>
        <v>0</v>
      </c>
      <c r="X58" s="1"/>
      <c r="Y58" s="217"/>
      <c r="Z58" s="218"/>
      <c r="AA58" s="218"/>
      <c r="AB58" s="218"/>
      <c r="AC58" s="218"/>
      <c r="AD58" s="218"/>
      <c r="AE58" s="218"/>
      <c r="AF58" s="218"/>
      <c r="AG58" s="219"/>
      <c r="AH58" s="1"/>
      <c r="AI58" s="65"/>
    </row>
    <row r="59" spans="1:35" ht="14.25" customHeight="1" x14ac:dyDescent="0.3">
      <c r="A59" s="1"/>
      <c r="B59" s="37">
        <v>23</v>
      </c>
      <c r="C59" s="146"/>
      <c r="D59" s="147"/>
      <c r="E59" s="147"/>
      <c r="F59" s="147"/>
      <c r="G59" s="148"/>
      <c r="H59" s="51"/>
      <c r="I59" s="1"/>
      <c r="J59" s="53"/>
      <c r="K59" s="53"/>
      <c r="L59" s="1"/>
      <c r="M59" s="52"/>
      <c r="N59" s="43"/>
      <c r="O59" s="52"/>
      <c r="P59" s="43"/>
      <c r="Q59" s="52"/>
      <c r="R59" s="43"/>
      <c r="S59" s="52"/>
      <c r="T59" s="43"/>
      <c r="U59" s="52"/>
      <c r="V59" s="30"/>
      <c r="W59" s="32">
        <f t="shared" si="0"/>
        <v>0</v>
      </c>
      <c r="X59" s="1"/>
      <c r="Y59" s="245"/>
      <c r="Z59" s="246"/>
      <c r="AA59" s="246"/>
      <c r="AB59" s="246"/>
      <c r="AC59" s="246"/>
      <c r="AD59" s="246"/>
      <c r="AE59" s="246"/>
      <c r="AF59" s="246"/>
      <c r="AG59" s="247"/>
      <c r="AH59" s="1"/>
      <c r="AI59" s="65"/>
    </row>
    <row r="60" spans="1:35" ht="14" x14ac:dyDescent="0.3">
      <c r="A60" s="1"/>
      <c r="B60" s="37">
        <v>24</v>
      </c>
      <c r="C60" s="146"/>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3">
      <c r="A61" s="1"/>
      <c r="B61" s="37">
        <v>25</v>
      </c>
      <c r="C61" s="146"/>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5" customHeight="1" x14ac:dyDescent="0.3">
      <c r="A62" s="1"/>
      <c r="B62" s="37">
        <v>26</v>
      </c>
      <c r="C62" s="146"/>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8"/>
      <c r="AG62" s="249"/>
      <c r="AH62" s="1"/>
      <c r="AI62" s="65"/>
    </row>
    <row r="63" spans="1:35" ht="14.15" customHeight="1" x14ac:dyDescent="0.3">
      <c r="A63" s="1"/>
      <c r="B63" s="37">
        <v>27</v>
      </c>
      <c r="C63" s="146"/>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0"/>
      <c r="AB63" s="250"/>
      <c r="AC63" s="65"/>
      <c r="AD63" s="65"/>
      <c r="AE63" s="65"/>
      <c r="AF63" s="92"/>
      <c r="AG63" s="93"/>
      <c r="AH63" s="1"/>
      <c r="AI63" s="65"/>
    </row>
    <row r="64" spans="1:35" ht="14.15" customHeight="1" x14ac:dyDescent="0.3">
      <c r="A64" s="1"/>
      <c r="B64" s="37">
        <v>28</v>
      </c>
      <c r="C64" s="146"/>
      <c r="D64" s="147"/>
      <c r="E64" s="147"/>
      <c r="F64" s="147"/>
      <c r="G64" s="148"/>
      <c r="H64" s="51"/>
      <c r="I64" s="1"/>
      <c r="J64" s="53"/>
      <c r="K64" s="53"/>
      <c r="L64" s="1"/>
      <c r="M64" s="52"/>
      <c r="N64" s="43"/>
      <c r="O64" s="52"/>
      <c r="P64" s="43"/>
      <c r="Q64" s="52"/>
      <c r="R64" s="43"/>
      <c r="S64" s="52"/>
      <c r="T64" s="43"/>
      <c r="U64" s="52"/>
      <c r="V64" s="30"/>
      <c r="W64" s="32">
        <f t="shared" si="0"/>
        <v>0</v>
      </c>
      <c r="X64" s="1"/>
      <c r="Y64" s="251" t="s">
        <v>93</v>
      </c>
      <c r="Z64" s="176"/>
      <c r="AA64" s="176"/>
      <c r="AB64" s="176"/>
      <c r="AC64" s="176"/>
      <c r="AD64" s="176"/>
      <c r="AE64" s="176"/>
      <c r="AF64" s="176"/>
      <c r="AG64" s="197"/>
      <c r="AH64" s="1"/>
      <c r="AI64" s="65"/>
    </row>
    <row r="65" spans="1:35" ht="14.15" customHeight="1" x14ac:dyDescent="0.3">
      <c r="A65" s="1"/>
      <c r="B65" s="37">
        <v>29</v>
      </c>
      <c r="C65" s="146"/>
      <c r="D65" s="147"/>
      <c r="E65" s="147"/>
      <c r="F65" s="147"/>
      <c r="G65" s="148"/>
      <c r="H65" s="51"/>
      <c r="I65" s="1"/>
      <c r="J65" s="53"/>
      <c r="K65" s="53"/>
      <c r="L65" s="1"/>
      <c r="M65" s="52"/>
      <c r="N65" s="43"/>
      <c r="O65" s="52"/>
      <c r="P65" s="43"/>
      <c r="Q65" s="52"/>
      <c r="R65" s="43"/>
      <c r="S65" s="52"/>
      <c r="T65" s="43"/>
      <c r="U65" s="52"/>
      <c r="V65" s="30"/>
      <c r="W65" s="32">
        <f t="shared" si="0"/>
        <v>0</v>
      </c>
      <c r="X65" s="1"/>
      <c r="Y65" s="251"/>
      <c r="Z65" s="176"/>
      <c r="AA65" s="176"/>
      <c r="AB65" s="176"/>
      <c r="AC65" s="176"/>
      <c r="AD65" s="176"/>
      <c r="AE65" s="176"/>
      <c r="AF65" s="176"/>
      <c r="AG65" s="197"/>
      <c r="AH65" s="1"/>
      <c r="AI65" s="65"/>
    </row>
    <row r="66" spans="1:35" ht="14.15" customHeight="1" x14ac:dyDescent="0.3">
      <c r="A66" s="1"/>
      <c r="B66" s="37">
        <v>30</v>
      </c>
      <c r="C66" s="146"/>
      <c r="D66" s="147"/>
      <c r="E66" s="147"/>
      <c r="F66" s="147"/>
      <c r="G66" s="148"/>
      <c r="H66" s="51"/>
      <c r="I66" s="1"/>
      <c r="J66" s="53"/>
      <c r="K66" s="53"/>
      <c r="L66" s="1"/>
      <c r="M66" s="52"/>
      <c r="N66" s="43"/>
      <c r="O66" s="52"/>
      <c r="P66" s="43"/>
      <c r="Q66" s="52"/>
      <c r="R66" s="43"/>
      <c r="S66" s="52"/>
      <c r="T66" s="43"/>
      <c r="U66" s="52"/>
      <c r="V66" s="30"/>
      <c r="W66" s="32">
        <f t="shared" si="0"/>
        <v>0</v>
      </c>
      <c r="X66" s="1"/>
      <c r="Y66" s="251"/>
      <c r="Z66" s="176"/>
      <c r="AA66" s="176"/>
      <c r="AB66" s="176"/>
      <c r="AC66" s="176"/>
      <c r="AD66" s="176"/>
      <c r="AE66" s="176"/>
      <c r="AF66" s="176"/>
      <c r="AG66" s="197"/>
      <c r="AH66" s="1"/>
      <c r="AI66" s="65"/>
    </row>
    <row r="67" spans="1:35" ht="14.15" customHeight="1" x14ac:dyDescent="0.3">
      <c r="A67" s="1"/>
      <c r="B67" s="37">
        <v>31</v>
      </c>
      <c r="C67" s="146"/>
      <c r="D67" s="147"/>
      <c r="E67" s="147"/>
      <c r="F67" s="147"/>
      <c r="G67" s="148"/>
      <c r="H67" s="51"/>
      <c r="I67" s="1"/>
      <c r="J67" s="53"/>
      <c r="K67" s="53"/>
      <c r="L67" s="1"/>
      <c r="M67" s="52"/>
      <c r="N67" s="43"/>
      <c r="O67" s="52"/>
      <c r="P67" s="43"/>
      <c r="Q67" s="52"/>
      <c r="R67" s="43"/>
      <c r="S67" s="52"/>
      <c r="T67" s="43"/>
      <c r="U67" s="52"/>
      <c r="V67" s="30"/>
      <c r="W67" s="32">
        <f t="shared" si="0"/>
        <v>0</v>
      </c>
      <c r="X67" s="1"/>
      <c r="Y67" s="251"/>
      <c r="Z67" s="176"/>
      <c r="AA67" s="176"/>
      <c r="AB67" s="176"/>
      <c r="AC67" s="176"/>
      <c r="AD67" s="176"/>
      <c r="AE67" s="176"/>
      <c r="AF67" s="176"/>
      <c r="AG67" s="197"/>
      <c r="AH67" s="1"/>
      <c r="AI67" s="65"/>
    </row>
    <row r="68" spans="1:35" ht="14.15" customHeight="1" x14ac:dyDescent="0.3">
      <c r="A68" s="1"/>
      <c r="B68" s="37">
        <v>32</v>
      </c>
      <c r="C68" s="146"/>
      <c r="D68" s="147"/>
      <c r="E68" s="147"/>
      <c r="F68" s="147"/>
      <c r="G68" s="148"/>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5" customHeight="1" x14ac:dyDescent="0.3">
      <c r="A69" s="1"/>
      <c r="B69" s="37">
        <v>33</v>
      </c>
      <c r="C69" s="146"/>
      <c r="D69" s="147"/>
      <c r="E69" s="147"/>
      <c r="F69" s="147"/>
      <c r="G69" s="148"/>
      <c r="H69" s="51"/>
      <c r="I69" s="1"/>
      <c r="J69" s="53"/>
      <c r="K69" s="53"/>
      <c r="L69" s="1"/>
      <c r="M69" s="52"/>
      <c r="N69" s="43"/>
      <c r="O69" s="52"/>
      <c r="P69" s="43"/>
      <c r="Q69" s="52"/>
      <c r="R69" s="43"/>
      <c r="S69" s="52"/>
      <c r="T69" s="43"/>
      <c r="U69" s="52"/>
      <c r="V69" s="30"/>
      <c r="W69" s="32">
        <f t="shared" si="0"/>
        <v>0</v>
      </c>
      <c r="X69" s="35"/>
      <c r="Y69" s="95" t="s">
        <v>90</v>
      </c>
      <c r="Z69" s="162"/>
      <c r="AA69" s="163"/>
      <c r="AB69" s="176" t="s">
        <v>91</v>
      </c>
      <c r="AC69" s="113"/>
      <c r="AD69" s="176" t="s">
        <v>92</v>
      </c>
      <c r="AE69" s="176"/>
      <c r="AF69" s="252"/>
      <c r="AG69" s="253"/>
      <c r="AH69" s="1"/>
      <c r="AI69" s="65"/>
    </row>
    <row r="70" spans="1:35" ht="14.15" customHeight="1" x14ac:dyDescent="0.3">
      <c r="A70" s="1"/>
      <c r="B70" s="37">
        <v>34</v>
      </c>
      <c r="C70" s="146"/>
      <c r="D70" s="147"/>
      <c r="E70" s="147"/>
      <c r="F70" s="147"/>
      <c r="G70" s="148"/>
      <c r="H70" s="51"/>
      <c r="I70" s="1"/>
      <c r="J70" s="53"/>
      <c r="K70" s="53"/>
      <c r="L70" s="1"/>
      <c r="M70" s="52"/>
      <c r="N70" s="43"/>
      <c r="O70" s="52"/>
      <c r="P70" s="43"/>
      <c r="Q70" s="52"/>
      <c r="R70" s="43"/>
      <c r="S70" s="52"/>
      <c r="T70" s="43"/>
      <c r="U70" s="52"/>
      <c r="V70" s="30"/>
      <c r="W70" s="32">
        <f t="shared" si="0"/>
        <v>0</v>
      </c>
      <c r="X70" s="35"/>
      <c r="Y70" s="95"/>
      <c r="Z70" s="166"/>
      <c r="AA70" s="167"/>
      <c r="AB70" s="176"/>
      <c r="AC70" s="65"/>
      <c r="AD70" s="176"/>
      <c r="AE70" s="176"/>
      <c r="AF70" s="65"/>
      <c r="AG70" s="119"/>
      <c r="AH70" s="1"/>
      <c r="AI70" s="65"/>
    </row>
    <row r="71" spans="1:35" ht="14.15" customHeight="1" x14ac:dyDescent="0.3">
      <c r="A71" s="1"/>
      <c r="B71" s="37">
        <v>35</v>
      </c>
      <c r="C71" s="146"/>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176"/>
      <c r="AC71" s="81"/>
      <c r="AD71" s="82"/>
      <c r="AE71" s="82"/>
      <c r="AF71" s="81"/>
      <c r="AG71" s="122"/>
      <c r="AH71" s="1"/>
      <c r="AI71" s="65"/>
    </row>
    <row r="72" spans="1:35" ht="14.15" customHeight="1" x14ac:dyDescent="0.3">
      <c r="A72" s="1"/>
      <c r="B72" s="37">
        <v>36</v>
      </c>
      <c r="C72" s="146"/>
      <c r="D72" s="147"/>
      <c r="E72" s="147"/>
      <c r="F72" s="147"/>
      <c r="G72" s="148"/>
      <c r="H72" s="51"/>
      <c r="I72" s="1"/>
      <c r="J72" s="53"/>
      <c r="K72" s="53"/>
      <c r="L72" s="1"/>
      <c r="M72" s="52"/>
      <c r="N72" s="43"/>
      <c r="O72" s="52"/>
      <c r="P72" s="43"/>
      <c r="Q72" s="52"/>
      <c r="R72" s="43"/>
      <c r="S72" s="52"/>
      <c r="T72" s="43"/>
      <c r="U72" s="52"/>
      <c r="V72" s="30"/>
      <c r="W72" s="32">
        <f t="shared" si="0"/>
        <v>0</v>
      </c>
      <c r="X72" s="35"/>
      <c r="Y72" s="124" t="s">
        <v>90</v>
      </c>
      <c r="Z72" s="174"/>
      <c r="AA72" s="174"/>
      <c r="AB72" s="254" t="s">
        <v>91</v>
      </c>
      <c r="AC72" s="113"/>
      <c r="AD72" s="176" t="s">
        <v>92</v>
      </c>
      <c r="AE72" s="176"/>
      <c r="AF72" s="255"/>
      <c r="AG72" s="256"/>
      <c r="AH72" s="1"/>
      <c r="AI72" s="65"/>
    </row>
    <row r="73" spans="1:35" ht="14.15" customHeight="1" x14ac:dyDescent="0.3">
      <c r="A73" s="1"/>
      <c r="B73" s="37">
        <v>37</v>
      </c>
      <c r="C73" s="146"/>
      <c r="D73" s="147"/>
      <c r="E73" s="147"/>
      <c r="F73" s="147"/>
      <c r="G73" s="148"/>
      <c r="H73" s="51"/>
      <c r="I73" s="1"/>
      <c r="J73" s="53"/>
      <c r="K73" s="53"/>
      <c r="L73" s="1"/>
      <c r="M73" s="52"/>
      <c r="N73" s="43"/>
      <c r="O73" s="52"/>
      <c r="P73" s="43"/>
      <c r="Q73" s="52"/>
      <c r="R73" s="43"/>
      <c r="S73" s="52"/>
      <c r="T73" s="43"/>
      <c r="U73" s="52"/>
      <c r="V73" s="30"/>
      <c r="W73" s="32">
        <f t="shared" si="0"/>
        <v>0</v>
      </c>
      <c r="X73" s="35"/>
      <c r="Y73" s="125"/>
      <c r="Z73" s="175"/>
      <c r="AA73" s="175"/>
      <c r="AB73" s="254"/>
      <c r="AC73" s="82"/>
      <c r="AD73" s="176"/>
      <c r="AE73" s="176"/>
      <c r="AF73" s="82"/>
      <c r="AG73" s="121"/>
      <c r="AH73" s="1"/>
      <c r="AI73" s="65"/>
    </row>
    <row r="74" spans="1:35" ht="14.15" customHeight="1" x14ac:dyDescent="0.3">
      <c r="A74" s="1"/>
      <c r="B74" s="37">
        <v>38</v>
      </c>
      <c r="C74" s="146"/>
      <c r="D74" s="147"/>
      <c r="E74" s="147"/>
      <c r="F74" s="147"/>
      <c r="G74" s="148"/>
      <c r="H74" s="51"/>
      <c r="I74" s="1"/>
      <c r="J74" s="53"/>
      <c r="K74" s="53"/>
      <c r="L74" s="1"/>
      <c r="M74" s="52"/>
      <c r="N74" s="43"/>
      <c r="O74" s="52"/>
      <c r="P74" s="43"/>
      <c r="Q74" s="52"/>
      <c r="R74" s="43"/>
      <c r="S74" s="52"/>
      <c r="T74" s="43"/>
      <c r="U74" s="52"/>
      <c r="V74" s="30"/>
      <c r="W74" s="32">
        <f t="shared" si="0"/>
        <v>0</v>
      </c>
      <c r="X74" s="35"/>
      <c r="Y74" s="110"/>
      <c r="Z74" s="177"/>
      <c r="AA74" s="177"/>
      <c r="AB74" s="177" t="s">
        <v>91</v>
      </c>
      <c r="AC74" s="65"/>
      <c r="AD74" s="82"/>
      <c r="AE74" s="82"/>
      <c r="AF74" s="65"/>
      <c r="AG74" s="120"/>
      <c r="AH74" s="1"/>
      <c r="AI74" s="65"/>
    </row>
    <row r="75" spans="1:35" ht="14.15" customHeight="1" x14ac:dyDescent="0.3">
      <c r="A75" s="1"/>
      <c r="B75" s="37">
        <v>39</v>
      </c>
      <c r="C75" s="146"/>
      <c r="D75" s="147"/>
      <c r="E75" s="147"/>
      <c r="F75" s="147"/>
      <c r="G75" s="148"/>
      <c r="H75" s="51"/>
      <c r="I75" s="1"/>
      <c r="J75" s="53"/>
      <c r="K75" s="53"/>
      <c r="L75" s="1"/>
      <c r="M75" s="52"/>
      <c r="N75" s="43"/>
      <c r="O75" s="52"/>
      <c r="P75" s="43"/>
      <c r="Q75" s="52"/>
      <c r="R75" s="43"/>
      <c r="S75" s="52"/>
      <c r="T75" s="43"/>
      <c r="U75" s="52"/>
      <c r="V75" s="30"/>
      <c r="W75" s="32">
        <f t="shared" si="0"/>
        <v>0</v>
      </c>
      <c r="X75" s="35"/>
      <c r="Y75" s="127" t="s">
        <v>90</v>
      </c>
      <c r="Z75" s="174"/>
      <c r="AA75" s="163"/>
      <c r="AB75" s="177"/>
      <c r="AC75" s="113"/>
      <c r="AD75" s="176" t="s">
        <v>92</v>
      </c>
      <c r="AE75" s="176"/>
      <c r="AF75" s="255"/>
      <c r="AG75" s="256"/>
      <c r="AH75" s="1"/>
      <c r="AI75" s="65"/>
    </row>
    <row r="76" spans="1:35" ht="14.15" customHeight="1" x14ac:dyDescent="0.35">
      <c r="A76" s="1"/>
      <c r="B76" s="37">
        <v>40</v>
      </c>
      <c r="C76" s="146"/>
      <c r="D76" s="147"/>
      <c r="E76" s="147"/>
      <c r="F76" s="147"/>
      <c r="G76" s="148"/>
      <c r="H76" s="52"/>
      <c r="I76" s="1"/>
      <c r="J76" s="53"/>
      <c r="K76" s="53"/>
      <c r="L76" s="1"/>
      <c r="M76" s="52"/>
      <c r="N76" s="43"/>
      <c r="O76" s="52"/>
      <c r="P76" s="43"/>
      <c r="Q76" s="52"/>
      <c r="R76" s="43"/>
      <c r="S76" s="52"/>
      <c r="T76" s="43"/>
      <c r="U76" s="52"/>
      <c r="V76" s="30"/>
      <c r="W76" s="32">
        <f t="shared" si="0"/>
        <v>0</v>
      </c>
      <c r="X76" s="1"/>
      <c r="Y76" s="126"/>
      <c r="Z76" s="175"/>
      <c r="AA76" s="167"/>
      <c r="AB76" s="177"/>
      <c r="AC76" s="98"/>
      <c r="AD76" s="176"/>
      <c r="AE76" s="176"/>
      <c r="AF76" s="1"/>
      <c r="AG76" s="123"/>
      <c r="AH76" s="1"/>
      <c r="AI76" s="65"/>
    </row>
    <row r="77" spans="1:35" ht="12.65" customHeight="1" x14ac:dyDescent="0.3">
      <c r="A77" s="1"/>
      <c r="B77" s="1"/>
      <c r="C77" s="137" t="s">
        <v>56</v>
      </c>
      <c r="D77" s="138"/>
      <c r="E77" s="138"/>
      <c r="F77" s="138"/>
      <c r="G77" s="138"/>
      <c r="H77" s="42">
        <f>SUM(H37:H76)</f>
        <v>71731.45</v>
      </c>
      <c r="I77" s="1"/>
      <c r="J77" s="139"/>
      <c r="K77" s="139"/>
      <c r="L77" s="1"/>
      <c r="M77" s="42">
        <f>SUM(M37:M76)</f>
        <v>22834</v>
      </c>
      <c r="N77" s="44"/>
      <c r="O77" s="42">
        <f>SUM(O37:O76)</f>
        <v>48897</v>
      </c>
      <c r="P77" s="44"/>
      <c r="Q77" s="42">
        <f>SUM(Q37:Q76)</f>
        <v>0</v>
      </c>
      <c r="R77" s="44"/>
      <c r="S77" s="42">
        <f>SUM(S37:S76)</f>
        <v>0</v>
      </c>
      <c r="T77" s="44"/>
      <c r="U77" s="42">
        <f>SUM(U37:U76)</f>
        <v>0</v>
      </c>
      <c r="V77" s="30"/>
      <c r="W77" s="34"/>
      <c r="X77" s="1"/>
      <c r="Y77" s="171"/>
      <c r="Z77" s="172"/>
      <c r="AA77" s="172"/>
      <c r="AB77" s="172"/>
      <c r="AC77" s="172"/>
      <c r="AD77" s="172"/>
      <c r="AE77" s="172"/>
      <c r="AF77" s="172"/>
      <c r="AG77" s="173"/>
      <c r="AH77" s="1"/>
      <c r="AI77" s="65"/>
    </row>
    <row r="78" spans="1:35" ht="14.5" x14ac:dyDescent="0.35">
      <c r="A78" s="1"/>
      <c r="B78" s="1"/>
      <c r="C78" s="168"/>
      <c r="D78" s="169"/>
      <c r="E78" s="169"/>
      <c r="F78" s="169"/>
      <c r="G78" s="169"/>
      <c r="H78" s="8"/>
      <c r="I78" s="1"/>
      <c r="J78" s="170"/>
      <c r="K78" s="170"/>
      <c r="L78" s="1"/>
      <c r="M78" s="8"/>
      <c r="N78" s="1"/>
      <c r="O78" s="8"/>
      <c r="P78" s="1"/>
      <c r="Q78" s="8"/>
      <c r="R78" s="1"/>
      <c r="S78" s="8"/>
      <c r="T78" s="1"/>
      <c r="U78" s="8"/>
      <c r="V78" s="1"/>
      <c r="W78" s="34">
        <f>SUM(M78+O78+Q78+S78+U78)</f>
        <v>0</v>
      </c>
      <c r="X78" s="1"/>
      <c r="Y78" s="233" t="s">
        <v>46</v>
      </c>
      <c r="Z78" s="234"/>
      <c r="AA78" s="234"/>
      <c r="AB78" s="234"/>
      <c r="AC78" s="234"/>
      <c r="AD78" s="234"/>
      <c r="AE78" s="234"/>
      <c r="AF78" s="234"/>
      <c r="AG78" s="235"/>
      <c r="AH78" s="1"/>
      <c r="AI78" s="65"/>
    </row>
    <row r="79" spans="1:35" ht="12.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223"/>
      <c r="Z79" s="224"/>
      <c r="AA79" s="224"/>
      <c r="AB79" s="224"/>
      <c r="AC79" s="224"/>
      <c r="AD79" s="224"/>
      <c r="AE79" s="224"/>
      <c r="AF79" s="224"/>
      <c r="AG79" s="225"/>
      <c r="AH79" s="1"/>
      <c r="AI79" s="65"/>
    </row>
    <row r="80" spans="1:35" ht="12.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226"/>
      <c r="Z80" s="227"/>
      <c r="AA80" s="227"/>
      <c r="AB80" s="227"/>
      <c r="AC80" s="227"/>
      <c r="AD80" s="227"/>
      <c r="AE80" s="227"/>
      <c r="AF80" s="227"/>
      <c r="AG80" s="228"/>
      <c r="AH80" s="1"/>
      <c r="AI80" s="65"/>
    </row>
    <row r="81" spans="1:35" ht="12.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229"/>
      <c r="Z81" s="230"/>
      <c r="AA81" s="230"/>
      <c r="AB81" s="230"/>
      <c r="AC81" s="230"/>
      <c r="AD81" s="230"/>
      <c r="AE81" s="230"/>
      <c r="AF81" s="230"/>
      <c r="AG81" s="231"/>
      <c r="AH81" s="65"/>
      <c r="AI81" s="65"/>
    </row>
    <row r="82" spans="1:35" ht="12.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236"/>
      <c r="Z82" s="237"/>
      <c r="AA82" s="237"/>
      <c r="AB82" s="237"/>
      <c r="AC82" s="237"/>
      <c r="AD82" s="237"/>
      <c r="AE82" s="237"/>
      <c r="AF82" s="237"/>
      <c r="AG82" s="238"/>
      <c r="AH82" s="65"/>
      <c r="AI82" s="65"/>
    </row>
    <row r="83" spans="1:35" ht="12.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239" t="s">
        <v>47</v>
      </c>
      <c r="Z83" s="240"/>
      <c r="AA83" s="240"/>
      <c r="AB83" s="240"/>
      <c r="AC83" s="240"/>
      <c r="AD83" s="240"/>
      <c r="AE83" s="240"/>
      <c r="AF83" s="240"/>
      <c r="AG83" s="241"/>
      <c r="AH83" s="65"/>
      <c r="AI83" s="65"/>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242"/>
      <c r="Z84" s="243"/>
      <c r="AA84" s="243"/>
      <c r="AB84" s="243"/>
      <c r="AC84" s="243"/>
      <c r="AD84" s="243"/>
      <c r="AE84" s="243"/>
      <c r="AF84" s="243"/>
      <c r="AG84" s="244"/>
      <c r="AH84" s="65"/>
      <c r="AI84" s="65"/>
    </row>
    <row r="85" spans="1:35" ht="12.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214" t="s">
        <v>110</v>
      </c>
      <c r="Z85" s="215"/>
      <c r="AA85" s="215"/>
      <c r="AB85" s="215"/>
      <c r="AC85" s="215"/>
      <c r="AD85" s="215"/>
      <c r="AE85" s="215"/>
      <c r="AF85" s="215"/>
      <c r="AG85" s="216"/>
      <c r="AH85" s="65"/>
      <c r="AI85" s="65"/>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217"/>
      <c r="Z86" s="218"/>
      <c r="AA86" s="218"/>
      <c r="AB86" s="218"/>
      <c r="AC86" s="218"/>
      <c r="AD86" s="218"/>
      <c r="AE86" s="218"/>
      <c r="AF86" s="218"/>
      <c r="AG86" s="219"/>
      <c r="AH86" s="65"/>
      <c r="AI86" s="65"/>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217"/>
      <c r="Z87" s="218"/>
      <c r="AA87" s="218"/>
      <c r="AB87" s="218"/>
      <c r="AC87" s="218"/>
      <c r="AD87" s="218"/>
      <c r="AE87" s="218"/>
      <c r="AF87" s="218"/>
      <c r="AG87" s="219"/>
      <c r="AH87" s="65"/>
      <c r="AI87" s="65"/>
    </row>
    <row r="88" spans="1:35" ht="12.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217"/>
      <c r="Z88" s="218"/>
      <c r="AA88" s="218"/>
      <c r="AB88" s="218"/>
      <c r="AC88" s="218"/>
      <c r="AD88" s="218"/>
      <c r="AE88" s="218"/>
      <c r="AF88" s="218"/>
      <c r="AG88" s="219"/>
      <c r="AH88" s="65"/>
      <c r="AI88" s="65"/>
    </row>
    <row r="89" spans="1:35" ht="12.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217"/>
      <c r="Z89" s="218"/>
      <c r="AA89" s="218"/>
      <c r="AB89" s="218"/>
      <c r="AC89" s="218"/>
      <c r="AD89" s="218"/>
      <c r="AE89" s="218"/>
      <c r="AF89" s="218"/>
      <c r="AG89" s="219"/>
      <c r="AH89" s="65"/>
      <c r="AI89" s="65"/>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217"/>
      <c r="Z90" s="218"/>
      <c r="AA90" s="218"/>
      <c r="AB90" s="218"/>
      <c r="AC90" s="218"/>
      <c r="AD90" s="218"/>
      <c r="AE90" s="218"/>
      <c r="AF90" s="218"/>
      <c r="AG90" s="219"/>
      <c r="AH90" s="65"/>
      <c r="AI90" s="65"/>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217"/>
      <c r="Z91" s="218"/>
      <c r="AA91" s="218"/>
      <c r="AB91" s="218"/>
      <c r="AC91" s="218"/>
      <c r="AD91" s="218"/>
      <c r="AE91" s="218"/>
      <c r="AF91" s="218"/>
      <c r="AG91" s="219"/>
      <c r="AH91" s="65"/>
      <c r="AI91" s="65"/>
    </row>
    <row r="92" spans="1:35" ht="14.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217"/>
      <c r="Z92" s="218"/>
      <c r="AA92" s="218"/>
      <c r="AB92" s="218"/>
      <c r="AC92" s="218"/>
      <c r="AD92" s="218"/>
      <c r="AE92" s="218"/>
      <c r="AF92" s="218"/>
      <c r="AG92" s="219"/>
      <c r="AH92" s="65"/>
      <c r="AI92" s="65"/>
    </row>
    <row r="93" spans="1:35"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217"/>
      <c r="Z93" s="218"/>
      <c r="AA93" s="218"/>
      <c r="AB93" s="218"/>
      <c r="AC93" s="218"/>
      <c r="AD93" s="218"/>
      <c r="AE93" s="218"/>
      <c r="AF93" s="218"/>
      <c r="AG93" s="219"/>
      <c r="AH93" s="65"/>
      <c r="AI93" s="65"/>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217"/>
      <c r="Z94" s="218"/>
      <c r="AA94" s="218"/>
      <c r="AB94" s="218"/>
      <c r="AC94" s="218"/>
      <c r="AD94" s="218"/>
      <c r="AE94" s="218"/>
      <c r="AF94" s="218"/>
      <c r="AG94" s="219"/>
      <c r="AH94" s="65"/>
      <c r="AI94" s="65"/>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217"/>
      <c r="Z95" s="218"/>
      <c r="AA95" s="218"/>
      <c r="AB95" s="218"/>
      <c r="AC95" s="218"/>
      <c r="AD95" s="218"/>
      <c r="AE95" s="218"/>
      <c r="AF95" s="218"/>
      <c r="AG95" s="219"/>
      <c r="AH95" s="65"/>
      <c r="AI95" s="65"/>
    </row>
    <row r="96" spans="1:35" ht="12.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217"/>
      <c r="Z96" s="218"/>
      <c r="AA96" s="218"/>
      <c r="AB96" s="218"/>
      <c r="AC96" s="218"/>
      <c r="AD96" s="218"/>
      <c r="AE96" s="218"/>
      <c r="AF96" s="218"/>
      <c r="AG96" s="219"/>
      <c r="AH96" s="65"/>
      <c r="AI96" s="65"/>
    </row>
    <row r="97" spans="1:35" ht="12.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217"/>
      <c r="Z97" s="218"/>
      <c r="AA97" s="218"/>
      <c r="AB97" s="218"/>
      <c r="AC97" s="218"/>
      <c r="AD97" s="218"/>
      <c r="AE97" s="218"/>
      <c r="AF97" s="218"/>
      <c r="AG97" s="219"/>
      <c r="AH97" s="65"/>
      <c r="AI97" s="65"/>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217"/>
      <c r="Z98" s="218"/>
      <c r="AA98" s="218"/>
      <c r="AB98" s="218"/>
      <c r="AC98" s="218"/>
      <c r="AD98" s="218"/>
      <c r="AE98" s="218"/>
      <c r="AF98" s="218"/>
      <c r="AG98" s="219"/>
      <c r="AH98" s="65"/>
      <c r="AI98" s="65"/>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217"/>
      <c r="Z99" s="218"/>
      <c r="AA99" s="218"/>
      <c r="AB99" s="218"/>
      <c r="AC99" s="218"/>
      <c r="AD99" s="218"/>
      <c r="AE99" s="218"/>
      <c r="AF99" s="218"/>
      <c r="AG99" s="219"/>
      <c r="AH99" s="65"/>
      <c r="AI99" s="65"/>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20"/>
      <c r="Z101" s="221"/>
      <c r="AA101" s="221"/>
      <c r="AB101" s="221"/>
      <c r="AC101" s="221"/>
      <c r="AD101" s="221"/>
      <c r="AE101" s="221"/>
      <c r="AF101" s="221"/>
      <c r="AG101" s="222"/>
      <c r="AH101" s="65"/>
      <c r="AI101" s="65"/>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5" customHeight="1" x14ac:dyDescent="0.25"/>
    <row r="111" spans="1:35" ht="12.65" customHeight="1" x14ac:dyDescent="0.25"/>
    <row r="112" spans="1:35" ht="12.65" customHeight="1" x14ac:dyDescent="0.25"/>
    <row r="113" spans="4:33" ht="12.65" customHeight="1" x14ac:dyDescent="0.25"/>
    <row r="114" spans="4:33" ht="12.65" customHeight="1" x14ac:dyDescent="0.25"/>
    <row r="115" spans="4:33" x14ac:dyDescent="0.25">
      <c r="D115" s="48"/>
      <c r="E115" s="48" t="s">
        <v>57</v>
      </c>
    </row>
    <row r="116" spans="4:33" ht="75" x14ac:dyDescent="0.25">
      <c r="D116" s="48" t="s">
        <v>107</v>
      </c>
      <c r="E116" s="49">
        <f>H25</f>
        <v>71731</v>
      </c>
    </row>
    <row r="117" spans="4:33" ht="50" x14ac:dyDescent="0.25">
      <c r="D117" s="48" t="s">
        <v>100</v>
      </c>
      <c r="E117" s="49">
        <f>H26</f>
        <v>71731.45</v>
      </c>
    </row>
    <row r="118" spans="4:33" x14ac:dyDescent="0.25">
      <c r="D118" s="48" t="s">
        <v>44</v>
      </c>
      <c r="E118" s="49">
        <f>E116-E117</f>
        <v>-0.44999999999708962</v>
      </c>
    </row>
    <row r="120" spans="4:33" x14ac:dyDescent="0.25">
      <c r="Y120" s="108"/>
      <c r="Z120" s="108"/>
      <c r="AA120" s="108"/>
      <c r="AB120" s="108"/>
      <c r="AC120" s="108"/>
      <c r="AD120" s="108"/>
      <c r="AE120" s="108"/>
      <c r="AF120" s="108"/>
      <c r="AG120" s="108"/>
    </row>
    <row r="121" spans="4:33" x14ac:dyDescent="0.25">
      <c r="Y121" s="108"/>
      <c r="Z121" s="108"/>
      <c r="AA121" s="108"/>
      <c r="AB121" s="108"/>
      <c r="AC121" s="108"/>
      <c r="AD121" s="108"/>
      <c r="AE121" s="108"/>
      <c r="AF121" s="108"/>
      <c r="AG121" s="108"/>
    </row>
    <row r="122" spans="4:33" x14ac:dyDescent="0.25">
      <c r="Y122" s="108"/>
      <c r="Z122" s="108"/>
      <c r="AA122" s="108"/>
      <c r="AB122" s="108"/>
      <c r="AC122" s="108"/>
      <c r="AD122" s="108"/>
      <c r="AE122" s="108"/>
      <c r="AF122" s="108"/>
      <c r="AG122" s="108"/>
    </row>
    <row r="123" spans="4:33" x14ac:dyDescent="0.25">
      <c r="D123" s="48"/>
      <c r="E123" s="48" t="s">
        <v>57</v>
      </c>
      <c r="Y123" s="108"/>
      <c r="Z123" s="108"/>
      <c r="AA123" s="108"/>
      <c r="AB123" s="108"/>
      <c r="AC123" s="108"/>
      <c r="AD123" s="108"/>
      <c r="AE123" s="108"/>
      <c r="AF123" s="108"/>
      <c r="AG123" s="108"/>
    </row>
    <row r="124" spans="4:33" ht="75" x14ac:dyDescent="0.25">
      <c r="D124" s="48" t="s">
        <v>108</v>
      </c>
      <c r="E124" s="49">
        <f>U25</f>
        <v>0</v>
      </c>
      <c r="Y124" s="102"/>
      <c r="Z124" s="103"/>
      <c r="AA124" s="103"/>
      <c r="AB124" s="103"/>
      <c r="AC124" s="103"/>
      <c r="AD124" s="103"/>
      <c r="AE124" s="103"/>
      <c r="AF124" s="103"/>
      <c r="AG124" s="104"/>
    </row>
    <row r="125" spans="4:33" ht="50" x14ac:dyDescent="0.25">
      <c r="D125" s="48" t="s">
        <v>58</v>
      </c>
      <c r="E125" s="49">
        <f>U26</f>
        <v>0</v>
      </c>
      <c r="Y125" s="105"/>
      <c r="Z125" s="106"/>
      <c r="AA125" s="106"/>
      <c r="AB125" s="106"/>
      <c r="AC125" s="106"/>
      <c r="AD125" s="106"/>
      <c r="AE125" s="106"/>
      <c r="AF125" s="106"/>
      <c r="AG125" s="107"/>
    </row>
    <row r="126" spans="4:33" ht="50" x14ac:dyDescent="0.25">
      <c r="D126" s="48" t="s">
        <v>109</v>
      </c>
      <c r="E126" s="49">
        <f>U27</f>
        <v>-0.44999999999708962</v>
      </c>
      <c r="Y126" s="232"/>
      <c r="Z126" s="232"/>
      <c r="AA126" s="232"/>
      <c r="AB126" s="232"/>
      <c r="AC126" s="232"/>
      <c r="AD126" s="232"/>
      <c r="AE126" s="232"/>
      <c r="AF126" s="232"/>
      <c r="AG126" s="232"/>
    </row>
    <row r="127" spans="4:33" ht="37.5" x14ac:dyDescent="0.25">
      <c r="D127" s="48" t="s">
        <v>103</v>
      </c>
      <c r="E127" s="49">
        <f>U28</f>
        <v>-0.44999999999708962</v>
      </c>
    </row>
    <row r="130" spans="4:5" ht="14.5" x14ac:dyDescent="0.35">
      <c r="D130" s="73" t="s">
        <v>59</v>
      </c>
      <c r="E130" s="11">
        <f>M77</f>
        <v>22834</v>
      </c>
    </row>
    <row r="131" spans="4:5" ht="14.5" x14ac:dyDescent="0.35">
      <c r="D131" s="73" t="s">
        <v>60</v>
      </c>
      <c r="E131" s="11">
        <f>O77</f>
        <v>48897</v>
      </c>
    </row>
    <row r="132" spans="4:5" ht="14.5" x14ac:dyDescent="0.35">
      <c r="D132" s="73" t="s">
        <v>61</v>
      </c>
      <c r="E132" s="11">
        <f>Q77</f>
        <v>0</v>
      </c>
    </row>
    <row r="133" spans="4:5" ht="14.5" x14ac:dyDescent="0.35">
      <c r="D133" s="73" t="s">
        <v>62</v>
      </c>
      <c r="E133" s="11">
        <f>S77</f>
        <v>0</v>
      </c>
    </row>
    <row r="134" spans="4:5" ht="14.5" x14ac:dyDescent="0.35">
      <c r="D134" s="74" t="s">
        <v>54</v>
      </c>
      <c r="E134" s="25">
        <f>U77</f>
        <v>0</v>
      </c>
    </row>
    <row r="136" spans="4:5" x14ac:dyDescent="0.25">
      <c r="E136" s="3" t="s">
        <v>57</v>
      </c>
    </row>
    <row r="137" spans="4:5" ht="37.5" x14ac:dyDescent="0.25">
      <c r="D137" s="48" t="s">
        <v>104</v>
      </c>
      <c r="E137" s="66">
        <f>AE25</f>
        <v>0</v>
      </c>
    </row>
    <row r="138" spans="4:5" x14ac:dyDescent="0.25">
      <c r="D138" s="3" t="s">
        <v>105</v>
      </c>
      <c r="E138" s="66">
        <f>AE26</f>
        <v>0</v>
      </c>
    </row>
    <row r="139" spans="4:5" x14ac:dyDescent="0.25">
      <c r="D139" s="3" t="s">
        <v>44</v>
      </c>
      <c r="E139" s="66">
        <f>AE27</f>
        <v>0</v>
      </c>
    </row>
    <row r="140" spans="4:5" ht="25.4" customHeight="1" x14ac:dyDescent="0.25">
      <c r="D140" s="48"/>
      <c r="E140" s="66"/>
    </row>
    <row r="141" spans="4:5" x14ac:dyDescent="0.25">
      <c r="E141" s="66"/>
    </row>
    <row r="142" spans="4:5" x14ac:dyDescent="0.25">
      <c r="D142" s="48"/>
      <c r="E142" s="66"/>
    </row>
  </sheetData>
  <sheetProtection algorithmName="SHA-512" hashValue="jhDqZ2d7f+YuLuiBON1H7UIXOYAaHKR6lyIORKo9Uwmu0mPEfhHiNdlpI0F0s1xHl9ScfhVWUGVXYqidMGD9dg==" saltValue="KFNTZ4gD2lW5NzVnHCHD3g==" spinCount="100000" sheet="1" objects="1" scenarios="1" selectLockedCells="1" selectUnlockedCells="1"/>
  <mergeCells count="119">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rintOptions horizontalCentered="1" verticalCentered="1"/>
  <pageMargins left="0.23622047244094491" right="0.23622047244094491" top="0.74803149606299213" bottom="0.74803149606299213" header="0.31496062992125984" footer="0.31496062992125984"/>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450850</xdr:colOff>
                    <xdr:row>29</xdr:row>
                    <xdr:rowOff>31750</xdr:rowOff>
                  </from>
                  <to>
                    <xdr:col>20</xdr:col>
                    <xdr:colOff>679450</xdr:colOff>
                    <xdr:row>29</xdr:row>
                    <xdr:rowOff>184150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450850</xdr:colOff>
                    <xdr:row>30</xdr:row>
                    <xdr:rowOff>31750</xdr:rowOff>
                  </from>
                  <to>
                    <xdr:col>20</xdr:col>
                    <xdr:colOff>679450</xdr:colOff>
                    <xdr:row>30</xdr:row>
                    <xdr:rowOff>184150</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431800</xdr:colOff>
                    <xdr:row>59</xdr:row>
                    <xdr:rowOff>165100</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70" zoomScaleNormal="7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36" t="s">
        <v>97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9" customHeight="1" x14ac:dyDescent="0.25">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9" customHeight="1" x14ac:dyDescent="0.25">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5" customHeight="1" x14ac:dyDescent="0.6">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9" customHeight="1" x14ac:dyDescent="0.35">
      <c r="A6" s="1"/>
      <c r="B6" s="1"/>
      <c r="C6" s="27" t="s">
        <v>31</v>
      </c>
      <c r="D6" s="28"/>
      <c r="E6" s="205" t="s">
        <v>22</v>
      </c>
      <c r="F6" s="206"/>
      <c r="G6" s="206"/>
      <c r="H6" s="207"/>
      <c r="I6" s="1"/>
      <c r="J6" s="1"/>
      <c r="K6" s="6"/>
      <c r="L6" s="6"/>
      <c r="M6" s="208" t="s">
        <v>112</v>
      </c>
      <c r="N6" s="208"/>
      <c r="O6" s="208"/>
      <c r="P6" s="208"/>
      <c r="Q6" s="208"/>
      <c r="R6" s="208"/>
      <c r="S6" s="208"/>
      <c r="T6" s="208"/>
      <c r="U6" s="208"/>
      <c r="V6" s="1"/>
      <c r="W6" s="1"/>
      <c r="X6" s="1"/>
      <c r="Y6" s="1"/>
      <c r="Z6" s="1"/>
      <c r="AA6" s="1"/>
      <c r="AB6" s="1"/>
      <c r="AC6" s="1"/>
      <c r="AD6" s="1"/>
      <c r="AE6" s="1"/>
      <c r="AF6" s="1"/>
      <c r="AG6" s="1"/>
      <c r="AH6" s="1"/>
      <c r="AI6" s="65"/>
    </row>
    <row r="7" spans="1:42" ht="14.9" customHeight="1" x14ac:dyDescent="0.35">
      <c r="A7" s="1"/>
      <c r="B7" s="1"/>
      <c r="C7" s="27" t="s">
        <v>32</v>
      </c>
      <c r="D7" s="28"/>
      <c r="E7" s="205" t="s">
        <v>63</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65"/>
    </row>
    <row r="8" spans="1:42" ht="14.9" customHeight="1" x14ac:dyDescent="0.35">
      <c r="A8" s="1"/>
      <c r="B8" s="5"/>
      <c r="C8" s="27" t="s">
        <v>33</v>
      </c>
      <c r="D8" s="6"/>
      <c r="E8" s="205" t="s">
        <v>84</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65"/>
    </row>
    <row r="9" spans="1:42" ht="14.5" x14ac:dyDescent="0.35">
      <c r="A9" s="1"/>
      <c r="B9" s="7"/>
      <c r="C9" s="27" t="s">
        <v>34</v>
      </c>
      <c r="D9" s="6"/>
      <c r="E9" s="205" t="s">
        <v>85</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65"/>
    </row>
    <row r="10" spans="1:42" ht="14.5" x14ac:dyDescent="0.35">
      <c r="A10" s="1"/>
      <c r="B10" s="7"/>
      <c r="C10" s="27" t="s">
        <v>35</v>
      </c>
      <c r="D10" s="6"/>
      <c r="E10" s="205" t="s">
        <v>64</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65"/>
    </row>
    <row r="11" spans="1:42" ht="14.5" x14ac:dyDescent="0.35">
      <c r="A11" s="1"/>
      <c r="B11" s="7"/>
      <c r="C11" s="27" t="s">
        <v>36</v>
      </c>
      <c r="D11" s="6"/>
      <c r="E11" s="205" t="s">
        <v>65</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65"/>
    </row>
    <row r="12" spans="1:42" ht="14.5" x14ac:dyDescent="0.35">
      <c r="A12" s="1"/>
      <c r="B12" s="7"/>
      <c r="C12" s="27" t="s">
        <v>37</v>
      </c>
      <c r="D12" s="6"/>
      <c r="E12" s="205" t="s">
        <v>17</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65"/>
    </row>
    <row r="13" spans="1:42" ht="14.9" customHeight="1" x14ac:dyDescent="0.35">
      <c r="A13" s="1"/>
      <c r="B13" s="7"/>
      <c r="C13" s="27" t="s">
        <v>38</v>
      </c>
      <c r="D13" s="6"/>
      <c r="E13" s="205" t="s">
        <v>17</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65"/>
    </row>
    <row r="14" spans="1:42" ht="14.5" x14ac:dyDescent="0.35">
      <c r="A14" s="1"/>
      <c r="B14" s="7"/>
      <c r="C14" s="27" t="s">
        <v>39</v>
      </c>
      <c r="D14" s="6"/>
      <c r="E14" s="205" t="s">
        <v>17</v>
      </c>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65"/>
    </row>
    <row r="15" spans="1:42" ht="14.5" x14ac:dyDescent="0.35">
      <c r="A15" s="1"/>
      <c r="B15" s="7"/>
      <c r="C15" s="27" t="s">
        <v>40</v>
      </c>
      <c r="D15" s="6"/>
      <c r="E15" s="205" t="s">
        <v>17</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65"/>
    </row>
    <row r="16" spans="1:42" ht="14.5" x14ac:dyDescent="0.35">
      <c r="A16" s="1"/>
      <c r="B16" s="7"/>
      <c r="C16" s="27" t="s">
        <v>41</v>
      </c>
      <c r="D16" s="6"/>
      <c r="E16" s="205" t="s">
        <v>17</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65"/>
    </row>
    <row r="17" spans="1:35" ht="14.9" customHeight="1" x14ac:dyDescent="0.35">
      <c r="A17" s="1"/>
      <c r="B17" s="7"/>
      <c r="C17" s="27" t="s">
        <v>42</v>
      </c>
      <c r="D17" s="6"/>
      <c r="E17" s="209" t="s">
        <v>15</v>
      </c>
      <c r="F17" s="206"/>
      <c r="G17" s="206"/>
      <c r="H17" s="207"/>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65"/>
    </row>
    <row r="18" spans="1:35" ht="14.5" x14ac:dyDescent="0.35">
      <c r="A18" s="1"/>
      <c r="B18" s="7"/>
      <c r="C18" s="27" t="s">
        <v>1</v>
      </c>
      <c r="D18" s="6"/>
      <c r="E18" s="297" t="s">
        <v>86</v>
      </c>
      <c r="F18" s="298"/>
      <c r="G18" s="298"/>
      <c r="H18" s="298"/>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65"/>
    </row>
    <row r="19" spans="1:35" ht="14.5" x14ac:dyDescent="0.35">
      <c r="A19" s="1"/>
      <c r="B19" s="6"/>
      <c r="C19" s="27" t="s">
        <v>43</v>
      </c>
      <c r="D19" s="14"/>
      <c r="E19" s="297" t="s">
        <v>111</v>
      </c>
      <c r="F19" s="298"/>
      <c r="G19" s="298"/>
      <c r="H19" s="298"/>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65"/>
    </row>
    <row r="20" spans="1:35" ht="14.5" x14ac:dyDescent="0.35">
      <c r="A20" s="1"/>
      <c r="B20" s="1"/>
      <c r="C20" s="131"/>
      <c r="D20" s="132"/>
      <c r="E20" s="296"/>
      <c r="F20" s="296"/>
      <c r="G20" s="296"/>
      <c r="H20" s="296"/>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65"/>
    </row>
    <row r="21" spans="1:35" ht="14" x14ac:dyDescent="0.3">
      <c r="A21" s="1"/>
      <c r="B21" s="1"/>
      <c r="C21" s="132"/>
      <c r="D21" s="132"/>
      <c r="E21" s="132"/>
      <c r="F21" s="132"/>
      <c r="G21" s="65"/>
      <c r="H21" s="65"/>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9"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45">
      <c r="A23" s="1"/>
      <c r="B23" s="1"/>
      <c r="C23" s="178" t="s">
        <v>98</v>
      </c>
      <c r="D23" s="179"/>
      <c r="E23" s="179"/>
      <c r="F23" s="179"/>
      <c r="G23" s="179"/>
      <c r="H23" s="179"/>
      <c r="I23" s="1"/>
      <c r="J23" s="1"/>
      <c r="K23" s="6"/>
      <c r="L23" s="6"/>
      <c r="M23" s="6"/>
      <c r="N23" s="6"/>
      <c r="O23" s="143" t="s">
        <v>87</v>
      </c>
      <c r="P23" s="144"/>
      <c r="Q23" s="144"/>
      <c r="R23" s="144"/>
      <c r="S23" s="144"/>
      <c r="T23" s="144"/>
      <c r="U23" s="6"/>
      <c r="V23" s="1"/>
      <c r="W23" s="1"/>
      <c r="X23" s="1"/>
      <c r="Y23" s="75" t="s">
        <v>80</v>
      </c>
      <c r="Z23" s="76"/>
      <c r="AA23" s="76"/>
      <c r="AB23" s="76"/>
      <c r="AC23" s="76"/>
      <c r="AD23" s="76"/>
      <c r="AE23" s="65"/>
      <c r="AF23" s="65"/>
      <c r="AG23" s="65"/>
      <c r="AH23" s="65"/>
      <c r="AI23" s="65"/>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4.5" x14ac:dyDescent="0.35">
      <c r="A25" s="1"/>
      <c r="B25" s="1"/>
      <c r="C25" s="140" t="s">
        <v>99</v>
      </c>
      <c r="D25" s="141"/>
      <c r="E25" s="141"/>
      <c r="F25" s="141"/>
      <c r="G25" s="142"/>
      <c r="H25" s="50">
        <v>85900</v>
      </c>
      <c r="I25" s="1"/>
      <c r="J25" s="8"/>
      <c r="K25" s="15"/>
      <c r="L25" s="15"/>
      <c r="M25" s="15"/>
      <c r="N25" s="4"/>
      <c r="O25" s="199" t="s">
        <v>101</v>
      </c>
      <c r="P25" s="200"/>
      <c r="Q25" s="200"/>
      <c r="R25" s="200"/>
      <c r="S25" s="200"/>
      <c r="T25" s="201"/>
      <c r="U25" s="50">
        <v>330750</v>
      </c>
      <c r="V25" s="1"/>
      <c r="W25" s="1"/>
      <c r="X25" s="1"/>
      <c r="Y25" s="140" t="s">
        <v>104</v>
      </c>
      <c r="Z25" s="142"/>
      <c r="AA25" s="142"/>
      <c r="AB25" s="142"/>
      <c r="AC25" s="142"/>
      <c r="AD25" s="142"/>
      <c r="AE25" s="50">
        <v>40953.86</v>
      </c>
      <c r="AF25" s="1"/>
      <c r="AG25" s="1"/>
      <c r="AH25" s="1"/>
      <c r="AI25" s="65"/>
    </row>
    <row r="26" spans="1:35" ht="14.5" x14ac:dyDescent="0.35">
      <c r="A26" s="1"/>
      <c r="B26" s="1"/>
      <c r="C26" s="140" t="s">
        <v>100</v>
      </c>
      <c r="D26" s="141"/>
      <c r="E26" s="141"/>
      <c r="F26" s="141"/>
      <c r="G26" s="142"/>
      <c r="H26" s="42">
        <f>H77</f>
        <v>162591</v>
      </c>
      <c r="I26" s="1"/>
      <c r="J26" s="8"/>
      <c r="K26" s="15"/>
      <c r="L26" s="15"/>
      <c r="M26" s="15"/>
      <c r="N26" s="4"/>
      <c r="O26" s="140" t="s">
        <v>45</v>
      </c>
      <c r="P26" s="142"/>
      <c r="Q26" s="142"/>
      <c r="R26" s="142"/>
      <c r="S26" s="142"/>
      <c r="T26" s="142"/>
      <c r="U26" s="50"/>
      <c r="V26" s="1"/>
      <c r="W26" s="1"/>
      <c r="X26" s="1"/>
      <c r="Y26" s="140" t="s">
        <v>105</v>
      </c>
      <c r="Z26" s="142"/>
      <c r="AA26" s="142"/>
      <c r="AB26" s="142"/>
      <c r="AC26" s="142"/>
      <c r="AD26" s="142"/>
      <c r="AE26" s="50">
        <v>77495</v>
      </c>
      <c r="AF26" s="1"/>
      <c r="AG26" s="1"/>
      <c r="AH26" s="1"/>
      <c r="AI26" s="65"/>
    </row>
    <row r="27" spans="1:35" ht="14.5" x14ac:dyDescent="0.35">
      <c r="A27" s="1"/>
      <c r="B27" s="1"/>
      <c r="C27" s="140" t="s">
        <v>44</v>
      </c>
      <c r="D27" s="141"/>
      <c r="E27" s="141"/>
      <c r="F27" s="141"/>
      <c r="G27" s="142"/>
      <c r="H27" s="42">
        <f>H25-H26</f>
        <v>-76691</v>
      </c>
      <c r="I27" s="1"/>
      <c r="J27" s="8"/>
      <c r="K27" s="15"/>
      <c r="L27" s="15"/>
      <c r="M27" s="15"/>
      <c r="N27" s="4"/>
      <c r="O27" s="140" t="s">
        <v>102</v>
      </c>
      <c r="P27" s="141"/>
      <c r="Q27" s="141"/>
      <c r="R27" s="141"/>
      <c r="S27" s="142"/>
      <c r="T27" s="142"/>
      <c r="U27" s="42">
        <f>H27</f>
        <v>-76691</v>
      </c>
      <c r="V27" s="1"/>
      <c r="W27" s="1"/>
      <c r="X27" s="1"/>
      <c r="Y27" s="140" t="s">
        <v>44</v>
      </c>
      <c r="Z27" s="141"/>
      <c r="AA27" s="141"/>
      <c r="AB27" s="141"/>
      <c r="AC27" s="142"/>
      <c r="AD27" s="142"/>
      <c r="AE27" s="80">
        <f>AE26-AE25</f>
        <v>36541.14</v>
      </c>
      <c r="AF27" s="1"/>
      <c r="AG27" s="1"/>
      <c r="AH27" s="1"/>
      <c r="AI27" s="65"/>
    </row>
    <row r="28" spans="1:35" ht="14.5" x14ac:dyDescent="0.35">
      <c r="A28" s="1"/>
      <c r="B28" s="1"/>
      <c r="C28" s="14"/>
      <c r="D28" s="14"/>
      <c r="E28" s="14"/>
      <c r="F28" s="14"/>
      <c r="G28" s="1"/>
      <c r="H28" s="1"/>
      <c r="I28" s="1"/>
      <c r="J28" s="8"/>
      <c r="K28" s="15"/>
      <c r="L28" s="15"/>
      <c r="M28" s="15"/>
      <c r="N28" s="4"/>
      <c r="O28" s="140" t="s">
        <v>103</v>
      </c>
      <c r="P28" s="141"/>
      <c r="Q28" s="141"/>
      <c r="R28" s="141"/>
      <c r="S28" s="142"/>
      <c r="T28" s="142"/>
      <c r="U28" s="42">
        <f>U25-(-1*U26)-(-1*U27)</f>
        <v>254059</v>
      </c>
      <c r="V28" s="1"/>
      <c r="W28" s="1"/>
      <c r="X28" s="65"/>
      <c r="Y28" s="202"/>
      <c r="Z28" s="203"/>
      <c r="AA28" s="203"/>
      <c r="AB28" s="203"/>
      <c r="AC28" s="203"/>
      <c r="AD28" s="203"/>
      <c r="AE28" s="77"/>
      <c r="AF28" s="65"/>
      <c r="AG28" s="1"/>
      <c r="AH28" s="1"/>
      <c r="AI28" s="65"/>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65"/>
      <c r="Y29" s="202"/>
      <c r="Z29" s="203"/>
      <c r="AA29" s="203"/>
      <c r="AB29" s="203"/>
      <c r="AC29" s="204"/>
      <c r="AD29" s="204"/>
      <c r="AE29" s="78"/>
      <c r="AF29" s="65"/>
      <c r="AG29" s="1"/>
      <c r="AH29" s="1"/>
      <c r="AI29" s="65"/>
    </row>
    <row r="30" spans="1:35" ht="15" customHeight="1" x14ac:dyDescent="0.3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6" t="s">
        <v>23</v>
      </c>
      <c r="AD30" s="294"/>
      <c r="AE30" s="295"/>
      <c r="AF30" s="65"/>
      <c r="AG30" s="1"/>
      <c r="AH30" s="1"/>
      <c r="AI30" s="65"/>
    </row>
    <row r="31" spans="1:35" ht="15" customHeight="1" x14ac:dyDescent="0.3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4.5" x14ac:dyDescent="0.3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5" customHeight="1" x14ac:dyDescent="0.45">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5">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35">
      <c r="A36" s="1"/>
      <c r="B36" s="35"/>
      <c r="C36" s="159" t="s">
        <v>48</v>
      </c>
      <c r="D36" s="160"/>
      <c r="E36" s="160"/>
      <c r="F36" s="160"/>
      <c r="G36" s="161"/>
      <c r="H36" s="16" t="s">
        <v>49</v>
      </c>
      <c r="I36" s="8"/>
      <c r="J36" s="16" t="s">
        <v>78</v>
      </c>
      <c r="K36" s="16" t="s">
        <v>5</v>
      </c>
      <c r="L36" s="8"/>
      <c r="M36" s="17" t="s">
        <v>50</v>
      </c>
      <c r="N36" s="2"/>
      <c r="O36" s="17" t="s">
        <v>51</v>
      </c>
      <c r="P36" s="2"/>
      <c r="Q36" s="17" t="s">
        <v>52</v>
      </c>
      <c r="R36" s="2"/>
      <c r="S36" s="17" t="s">
        <v>53</v>
      </c>
      <c r="T36" s="2"/>
      <c r="U36" s="16" t="s">
        <v>54</v>
      </c>
      <c r="V36" s="1"/>
      <c r="W36" s="40" t="s">
        <v>55</v>
      </c>
      <c r="X36" s="1"/>
      <c r="Y36" s="151" t="s">
        <v>66</v>
      </c>
      <c r="Z36" s="152"/>
      <c r="AA36" s="152"/>
      <c r="AB36" s="152"/>
      <c r="AC36" s="152"/>
      <c r="AD36" s="152"/>
      <c r="AE36" s="152"/>
      <c r="AF36" s="152"/>
      <c r="AG36" s="153"/>
      <c r="AH36" s="1"/>
      <c r="AI36" s="65"/>
    </row>
    <row r="37" spans="1:35" ht="14.15" customHeight="1" x14ac:dyDescent="0.35">
      <c r="A37" s="1"/>
      <c r="B37" s="38">
        <v>1</v>
      </c>
      <c r="C37" s="146" t="s">
        <v>82</v>
      </c>
      <c r="D37" s="147"/>
      <c r="E37" s="147"/>
      <c r="F37" s="147"/>
      <c r="G37" s="148"/>
      <c r="H37" s="51">
        <v>70000</v>
      </c>
      <c r="I37" s="1"/>
      <c r="J37" s="53" t="s">
        <v>16</v>
      </c>
      <c r="K37" s="53"/>
      <c r="L37" s="1"/>
      <c r="M37" s="52"/>
      <c r="N37" s="43"/>
      <c r="O37" s="52">
        <v>60000</v>
      </c>
      <c r="P37" s="43"/>
      <c r="Q37" s="52"/>
      <c r="R37" s="43"/>
      <c r="S37" s="52">
        <v>10000</v>
      </c>
      <c r="T37" s="43"/>
      <c r="U37" s="52"/>
      <c r="V37" s="30"/>
      <c r="W37" s="32">
        <f t="shared" ref="W37:W76" si="0">H37 - (M37+O37+Q37+S37+U37)</f>
        <v>0</v>
      </c>
      <c r="X37" s="1"/>
      <c r="Y37" s="154"/>
      <c r="Z37" s="155"/>
      <c r="AA37" s="155"/>
      <c r="AB37" s="155"/>
      <c r="AC37" s="155"/>
      <c r="AD37" s="155"/>
      <c r="AE37" s="155"/>
      <c r="AF37" s="155"/>
      <c r="AG37" s="155"/>
      <c r="AH37" s="1"/>
      <c r="AI37" s="65"/>
    </row>
    <row r="38" spans="1:35" ht="14.15" customHeight="1" x14ac:dyDescent="0.3">
      <c r="A38" s="1"/>
      <c r="B38" s="39">
        <v>2</v>
      </c>
      <c r="C38" s="146" t="s">
        <v>73</v>
      </c>
      <c r="D38" s="147"/>
      <c r="E38" s="147"/>
      <c r="F38" s="147"/>
      <c r="G38" s="148"/>
      <c r="H38" s="51">
        <v>68991</v>
      </c>
      <c r="I38" s="1"/>
      <c r="J38" s="53" t="s">
        <v>16</v>
      </c>
      <c r="K38" s="53"/>
      <c r="L38" s="1"/>
      <c r="M38" s="52">
        <v>31917</v>
      </c>
      <c r="N38" s="43"/>
      <c r="O38" s="52"/>
      <c r="P38" s="43"/>
      <c r="Q38" s="52">
        <v>532</v>
      </c>
      <c r="R38" s="43"/>
      <c r="S38" s="52"/>
      <c r="T38" s="43"/>
      <c r="U38" s="52">
        <v>36542</v>
      </c>
      <c r="V38" s="30"/>
      <c r="W38" s="32">
        <f t="shared" si="0"/>
        <v>0</v>
      </c>
      <c r="X38" s="1"/>
      <c r="Y38" s="156" t="s">
        <v>113</v>
      </c>
      <c r="Z38" s="157"/>
      <c r="AA38" s="157"/>
      <c r="AB38" s="157"/>
      <c r="AC38" s="157"/>
      <c r="AD38" s="157"/>
      <c r="AE38" s="157"/>
      <c r="AF38" s="157"/>
      <c r="AG38" s="158"/>
      <c r="AH38" s="1"/>
      <c r="AI38" s="65"/>
    </row>
    <row r="39" spans="1:35" ht="14.15" customHeight="1" x14ac:dyDescent="0.3">
      <c r="A39" s="1"/>
      <c r="B39" s="39">
        <v>3</v>
      </c>
      <c r="C39" s="146" t="s">
        <v>74</v>
      </c>
      <c r="D39" s="147"/>
      <c r="E39" s="147"/>
      <c r="F39" s="147"/>
      <c r="G39" s="148"/>
      <c r="H39" s="51">
        <v>12500</v>
      </c>
      <c r="I39" s="1"/>
      <c r="J39" s="53"/>
      <c r="K39" s="53" t="s">
        <v>16</v>
      </c>
      <c r="L39" s="1"/>
      <c r="M39" s="52">
        <v>6250</v>
      </c>
      <c r="N39" s="43"/>
      <c r="O39" s="52"/>
      <c r="P39" s="43"/>
      <c r="Q39" s="52"/>
      <c r="R39" s="43"/>
      <c r="S39" s="52">
        <v>6250</v>
      </c>
      <c r="T39" s="43"/>
      <c r="U39" s="52"/>
      <c r="V39" s="30"/>
      <c r="W39" s="32">
        <f t="shared" si="0"/>
        <v>0</v>
      </c>
      <c r="X39" s="1"/>
      <c r="Y39" s="157"/>
      <c r="Z39" s="157"/>
      <c r="AA39" s="157"/>
      <c r="AB39" s="157"/>
      <c r="AC39" s="157"/>
      <c r="AD39" s="157"/>
      <c r="AE39" s="157"/>
      <c r="AF39" s="157"/>
      <c r="AG39" s="158"/>
      <c r="AH39" s="1"/>
      <c r="AI39" s="65"/>
    </row>
    <row r="40" spans="1:35" ht="14.15" customHeight="1" x14ac:dyDescent="0.3">
      <c r="A40" s="1"/>
      <c r="B40" s="39">
        <v>4</v>
      </c>
      <c r="C40" s="146" t="s">
        <v>75</v>
      </c>
      <c r="D40" s="290"/>
      <c r="E40" s="290"/>
      <c r="F40" s="290"/>
      <c r="G40" s="291"/>
      <c r="H40" s="51">
        <v>5500</v>
      </c>
      <c r="I40" s="1"/>
      <c r="J40" s="53"/>
      <c r="K40" s="53" t="s">
        <v>16</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5" customHeight="1" x14ac:dyDescent="0.3">
      <c r="A41" s="1"/>
      <c r="B41" s="39">
        <v>5</v>
      </c>
      <c r="C41" s="146" t="s">
        <v>76</v>
      </c>
      <c r="D41" s="147"/>
      <c r="E41" s="147"/>
      <c r="F41" s="147"/>
      <c r="G41" s="148"/>
      <c r="H41" s="51">
        <v>2500</v>
      </c>
      <c r="I41" s="1"/>
      <c r="J41" s="53"/>
      <c r="K41" s="53" t="s">
        <v>16</v>
      </c>
      <c r="L41" s="1"/>
      <c r="M41" s="52">
        <v>2500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5" customHeight="1" x14ac:dyDescent="0.3">
      <c r="A42" s="1"/>
      <c r="B42" s="39">
        <v>6</v>
      </c>
      <c r="C42" s="146" t="s">
        <v>83</v>
      </c>
      <c r="D42" s="147"/>
      <c r="E42" s="147"/>
      <c r="F42" s="147"/>
      <c r="G42" s="148"/>
      <c r="H42" s="51">
        <v>2100</v>
      </c>
      <c r="I42" s="1"/>
      <c r="J42" s="53" t="s">
        <v>16</v>
      </c>
      <c r="K42" s="53"/>
      <c r="L42" s="1"/>
      <c r="M42" s="52"/>
      <c r="N42" s="43"/>
      <c r="O42" s="52">
        <v>2100</v>
      </c>
      <c r="P42" s="43"/>
      <c r="Q42" s="52"/>
      <c r="R42" s="43"/>
      <c r="S42" s="52"/>
      <c r="T42" s="43"/>
      <c r="U42" s="52"/>
      <c r="V42" s="30"/>
      <c r="W42" s="32">
        <f t="shared" si="0"/>
        <v>0</v>
      </c>
      <c r="X42" s="1"/>
      <c r="Y42" s="54"/>
      <c r="Z42" s="181"/>
      <c r="AA42" s="182"/>
      <c r="AB42" s="182"/>
      <c r="AC42" s="31"/>
      <c r="AD42" s="183" t="s">
        <v>23</v>
      </c>
      <c r="AE42" s="292"/>
      <c r="AF42" s="293"/>
      <c r="AG42" s="58"/>
      <c r="AH42" s="1"/>
      <c r="AI42" s="65"/>
    </row>
    <row r="43" spans="1:35" ht="14.15" customHeight="1" x14ac:dyDescent="0.3">
      <c r="A43" s="1"/>
      <c r="B43" s="39">
        <v>7</v>
      </c>
      <c r="C43" s="146" t="s">
        <v>95</v>
      </c>
      <c r="D43" s="147"/>
      <c r="E43" s="147"/>
      <c r="F43" s="147"/>
      <c r="G43" s="148"/>
      <c r="H43" s="51">
        <v>1000</v>
      </c>
      <c r="I43" s="1"/>
      <c r="J43" s="53"/>
      <c r="K43" s="53" t="s">
        <v>16</v>
      </c>
      <c r="L43" s="1"/>
      <c r="M43" s="52">
        <v>1000</v>
      </c>
      <c r="N43" s="43"/>
      <c r="O43" s="52"/>
      <c r="P43" s="43"/>
      <c r="Q43" s="52"/>
      <c r="R43" s="43"/>
      <c r="S43" s="52"/>
      <c r="T43" s="43"/>
      <c r="U43" s="52"/>
      <c r="V43" s="30"/>
      <c r="W43" s="32">
        <f t="shared" si="0"/>
        <v>0</v>
      </c>
      <c r="X43" s="1"/>
      <c r="Y43" s="54"/>
      <c r="Z43" s="67" t="s">
        <v>68</v>
      </c>
      <c r="AA43" s="61"/>
      <c r="AB43" s="61"/>
      <c r="AC43" s="55"/>
      <c r="AD43" s="149"/>
      <c r="AE43" s="150"/>
      <c r="AF43" s="150"/>
      <c r="AG43" s="58"/>
      <c r="AH43" s="1"/>
      <c r="AI43" s="65"/>
    </row>
    <row r="44" spans="1:35" ht="14.15" customHeight="1" x14ac:dyDescent="0.3">
      <c r="A44" s="1"/>
      <c r="B44" s="39">
        <v>8</v>
      </c>
      <c r="C44" s="146"/>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5" customHeight="1" x14ac:dyDescent="0.35">
      <c r="A45" s="1"/>
      <c r="B45" s="39">
        <v>9</v>
      </c>
      <c r="C45" s="146"/>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5" customHeight="1" x14ac:dyDescent="0.3">
      <c r="A46" s="1"/>
      <c r="B46" s="39">
        <v>10</v>
      </c>
      <c r="C46" s="146"/>
      <c r="D46" s="147"/>
      <c r="E46" s="147"/>
      <c r="F46" s="147"/>
      <c r="G46" s="148"/>
      <c r="H46" s="51"/>
      <c r="I46" s="1"/>
      <c r="J46" s="53"/>
      <c r="K46" s="53"/>
      <c r="L46" s="1"/>
      <c r="M46" s="52"/>
      <c r="N46" s="43"/>
      <c r="O46" s="52"/>
      <c r="P46" s="43"/>
      <c r="Q46" s="52"/>
      <c r="R46" s="43"/>
      <c r="S46" s="52"/>
      <c r="T46" s="43"/>
      <c r="U46" s="52"/>
      <c r="V46" s="30"/>
      <c r="W46" s="32">
        <f t="shared" si="0"/>
        <v>0</v>
      </c>
      <c r="X46" s="1"/>
      <c r="Y46" s="188" t="s">
        <v>114</v>
      </c>
      <c r="Z46" s="189"/>
      <c r="AA46" s="189"/>
      <c r="AB46" s="189"/>
      <c r="AC46" s="189"/>
      <c r="AD46" s="189"/>
      <c r="AE46" s="189"/>
      <c r="AF46" s="189"/>
      <c r="AG46" s="190"/>
      <c r="AH46" s="1"/>
      <c r="AI46" s="65"/>
    </row>
    <row r="47" spans="1:35" ht="14.15" customHeight="1" x14ac:dyDescent="0.3">
      <c r="A47" s="1"/>
      <c r="B47" s="39">
        <v>11</v>
      </c>
      <c r="C47" s="146"/>
      <c r="D47" s="147"/>
      <c r="E47" s="147"/>
      <c r="F47" s="147"/>
      <c r="G47" s="148"/>
      <c r="H47" s="51"/>
      <c r="I47" s="1"/>
      <c r="J47" s="53"/>
      <c r="K47" s="53"/>
      <c r="L47" s="1"/>
      <c r="M47" s="52"/>
      <c r="N47" s="43"/>
      <c r="O47" s="52"/>
      <c r="P47" s="43"/>
      <c r="Q47" s="52"/>
      <c r="R47" s="43"/>
      <c r="S47" s="52"/>
      <c r="T47" s="43"/>
      <c r="U47" s="52"/>
      <c r="V47" s="30"/>
      <c r="W47" s="32">
        <f t="shared" si="0"/>
        <v>0</v>
      </c>
      <c r="X47" s="1"/>
      <c r="Y47" s="191"/>
      <c r="Z47" s="192"/>
      <c r="AA47" s="192"/>
      <c r="AB47" s="192"/>
      <c r="AC47" s="192"/>
      <c r="AD47" s="192"/>
      <c r="AE47" s="192"/>
      <c r="AF47" s="192"/>
      <c r="AG47" s="193"/>
      <c r="AH47" s="1"/>
      <c r="AI47" s="65"/>
    </row>
    <row r="48" spans="1:35" ht="14.15" customHeight="1" x14ac:dyDescent="0.3">
      <c r="A48" s="1"/>
      <c r="B48" s="39">
        <v>12</v>
      </c>
      <c r="C48" s="146"/>
      <c r="D48" s="147"/>
      <c r="E48" s="147"/>
      <c r="F48" s="147"/>
      <c r="G48" s="148"/>
      <c r="H48" s="51"/>
      <c r="I48" s="1"/>
      <c r="J48" s="53"/>
      <c r="K48" s="53"/>
      <c r="L48" s="1"/>
      <c r="M48" s="52"/>
      <c r="N48" s="43"/>
      <c r="O48" s="52"/>
      <c r="P48" s="43"/>
      <c r="Q48" s="52"/>
      <c r="R48" s="43"/>
      <c r="S48" s="52"/>
      <c r="T48" s="43"/>
      <c r="U48" s="52"/>
      <c r="V48" s="30"/>
      <c r="W48" s="32">
        <f t="shared" si="0"/>
        <v>0</v>
      </c>
      <c r="X48" s="1"/>
      <c r="Y48" s="194"/>
      <c r="Z48" s="195"/>
      <c r="AA48" s="195"/>
      <c r="AB48" s="195"/>
      <c r="AC48" s="195"/>
      <c r="AD48" s="195"/>
      <c r="AE48" s="195"/>
      <c r="AF48" s="195"/>
      <c r="AG48" s="196"/>
      <c r="AH48" s="88"/>
      <c r="AI48" s="65"/>
    </row>
    <row r="49" spans="1:35" ht="14.15" customHeight="1" x14ac:dyDescent="0.3">
      <c r="A49" s="1"/>
      <c r="B49" s="39">
        <v>13</v>
      </c>
      <c r="C49" s="146"/>
      <c r="D49" s="147"/>
      <c r="E49" s="147"/>
      <c r="F49" s="147"/>
      <c r="G49" s="148"/>
      <c r="H49" s="51"/>
      <c r="I49" s="1"/>
      <c r="J49" s="53"/>
      <c r="K49" s="53"/>
      <c r="L49" s="1"/>
      <c r="M49" s="52"/>
      <c r="N49" s="43"/>
      <c r="O49" s="52"/>
      <c r="P49" s="43"/>
      <c r="Q49" s="52"/>
      <c r="R49" s="43"/>
      <c r="S49" s="52"/>
      <c r="T49" s="43"/>
      <c r="U49" s="52"/>
      <c r="V49" s="30"/>
      <c r="W49" s="32">
        <f t="shared" si="0"/>
        <v>0</v>
      </c>
      <c r="X49" s="1"/>
      <c r="Y49" s="54"/>
      <c r="Z49" s="55" t="s">
        <v>69</v>
      </c>
      <c r="AA49" s="176" t="s">
        <v>89</v>
      </c>
      <c r="AB49" s="176"/>
      <c r="AC49" s="176"/>
      <c r="AD49" s="176" t="s">
        <v>77</v>
      </c>
      <c r="AE49" s="176"/>
      <c r="AF49" s="176"/>
      <c r="AG49" s="197"/>
      <c r="AH49" s="81"/>
      <c r="AI49" s="65"/>
    </row>
    <row r="50" spans="1:35" ht="14.15" customHeight="1" x14ac:dyDescent="0.3">
      <c r="A50" s="1"/>
      <c r="B50" s="39">
        <v>14</v>
      </c>
      <c r="C50" s="146"/>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70</v>
      </c>
      <c r="AA50" s="162" t="s">
        <v>94</v>
      </c>
      <c r="AB50" s="163"/>
      <c r="AC50" s="82"/>
      <c r="AD50" s="198"/>
      <c r="AE50" s="198"/>
      <c r="AF50" s="198"/>
      <c r="AG50" s="286"/>
      <c r="AH50" s="81"/>
      <c r="AI50" s="65"/>
    </row>
    <row r="51" spans="1:35" ht="14.15" customHeight="1" x14ac:dyDescent="0.3">
      <c r="A51" s="1"/>
      <c r="B51" s="39">
        <v>15</v>
      </c>
      <c r="C51" s="146"/>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287">
        <v>2100</v>
      </c>
      <c r="AE51" s="288"/>
      <c r="AF51" s="288"/>
      <c r="AG51" s="289"/>
      <c r="AH51" s="1"/>
      <c r="AI51" s="65"/>
    </row>
    <row r="52" spans="1:35" ht="14.15" customHeight="1" x14ac:dyDescent="0.35">
      <c r="A52" s="1"/>
      <c r="B52" s="39">
        <v>16</v>
      </c>
      <c r="C52" s="146"/>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87"/>
      <c r="AF52" s="187"/>
      <c r="AG52" s="83"/>
      <c r="AH52" s="88"/>
      <c r="AI52" s="65"/>
    </row>
    <row r="53" spans="1:35" ht="14.15" customHeight="1" x14ac:dyDescent="0.35">
      <c r="A53" s="1"/>
      <c r="B53" s="39">
        <v>17</v>
      </c>
      <c r="C53" s="146"/>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6"/>
      <c r="AB53" s="165"/>
      <c r="AC53" s="86"/>
      <c r="AD53" s="72"/>
      <c r="AE53" s="63"/>
      <c r="AF53" s="64"/>
      <c r="AG53" s="84"/>
      <c r="AH53" s="88"/>
      <c r="AI53" s="65"/>
    </row>
    <row r="54" spans="1:35" ht="14.15" customHeight="1" x14ac:dyDescent="0.35">
      <c r="A54" s="1"/>
      <c r="B54" s="39">
        <v>18</v>
      </c>
      <c r="C54" s="146"/>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82"/>
      <c r="AB54" s="118"/>
      <c r="AC54" s="86"/>
      <c r="AD54" s="180"/>
      <c r="AE54" s="180"/>
      <c r="AF54" s="65"/>
      <c r="AG54" s="83"/>
      <c r="AH54" s="88"/>
      <c r="AI54" s="65"/>
    </row>
    <row r="55" spans="1:35" ht="14.15" customHeight="1" x14ac:dyDescent="0.35">
      <c r="A55" s="1"/>
      <c r="B55" s="39">
        <v>19</v>
      </c>
      <c r="C55" s="146"/>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277"/>
      <c r="AC55" s="155"/>
      <c r="AD55" s="155"/>
      <c r="AE55" s="155"/>
      <c r="AF55" s="155"/>
      <c r="AG55" s="155"/>
      <c r="AH55" s="88"/>
      <c r="AI55" s="65"/>
    </row>
    <row r="56" spans="1:35" ht="14.15" customHeight="1" x14ac:dyDescent="0.3">
      <c r="A56" s="1"/>
      <c r="B56" s="39">
        <v>20</v>
      </c>
      <c r="C56" s="146"/>
      <c r="D56" s="147"/>
      <c r="E56" s="147"/>
      <c r="F56" s="147"/>
      <c r="G56" s="148"/>
      <c r="H56" s="51"/>
      <c r="I56" s="1"/>
      <c r="J56" s="53"/>
      <c r="K56" s="53"/>
      <c r="L56" s="1"/>
      <c r="M56" s="52"/>
      <c r="N56" s="43"/>
      <c r="O56" s="52"/>
      <c r="P56" s="43"/>
      <c r="Q56" s="52"/>
      <c r="R56" s="43"/>
      <c r="S56" s="52"/>
      <c r="T56" s="43"/>
      <c r="U56" s="52"/>
      <c r="V56" s="30"/>
      <c r="W56" s="32">
        <f t="shared" si="0"/>
        <v>0</v>
      </c>
      <c r="X56" s="1"/>
      <c r="Y56" s="278" t="s">
        <v>115</v>
      </c>
      <c r="Z56" s="279"/>
      <c r="AA56" s="279"/>
      <c r="AB56" s="279"/>
      <c r="AC56" s="279"/>
      <c r="AD56" s="279"/>
      <c r="AE56" s="279"/>
      <c r="AF56" s="279"/>
      <c r="AG56" s="279"/>
      <c r="AH56" s="88"/>
      <c r="AI56" s="65"/>
    </row>
    <row r="57" spans="1:35" ht="14.15" customHeight="1" x14ac:dyDescent="0.3">
      <c r="A57" s="1"/>
      <c r="B57" s="36">
        <v>21</v>
      </c>
      <c r="C57" s="146"/>
      <c r="D57" s="147"/>
      <c r="E57" s="147"/>
      <c r="F57" s="147"/>
      <c r="G57" s="148"/>
      <c r="H57" s="51"/>
      <c r="I57" s="1"/>
      <c r="J57" s="53"/>
      <c r="K57" s="53"/>
      <c r="L57" s="1"/>
      <c r="M57" s="52"/>
      <c r="N57" s="43"/>
      <c r="O57" s="52"/>
      <c r="P57" s="43"/>
      <c r="Q57" s="52"/>
      <c r="R57" s="43"/>
      <c r="S57" s="52"/>
      <c r="T57" s="43"/>
      <c r="U57" s="52"/>
      <c r="V57" s="30"/>
      <c r="W57" s="32">
        <f t="shared" si="0"/>
        <v>0</v>
      </c>
      <c r="X57" s="1"/>
      <c r="Y57" s="280"/>
      <c r="Z57" s="281"/>
      <c r="AA57" s="281"/>
      <c r="AB57" s="281"/>
      <c r="AC57" s="281"/>
      <c r="AD57" s="281"/>
      <c r="AE57" s="281"/>
      <c r="AF57" s="281"/>
      <c r="AG57" s="282"/>
      <c r="AH57" s="1"/>
      <c r="AI57" s="65"/>
    </row>
    <row r="58" spans="1:35" ht="14.15" customHeight="1" x14ac:dyDescent="0.3">
      <c r="A58" s="1"/>
      <c r="B58" s="37">
        <v>22</v>
      </c>
      <c r="C58" s="146"/>
      <c r="D58" s="147"/>
      <c r="E58" s="147"/>
      <c r="F58" s="147"/>
      <c r="G58" s="148"/>
      <c r="H58" s="51"/>
      <c r="I58" s="1"/>
      <c r="J58" s="53"/>
      <c r="K58" s="53"/>
      <c r="L58" s="1"/>
      <c r="M58" s="52"/>
      <c r="N58" s="43"/>
      <c r="O58" s="52"/>
      <c r="P58" s="43"/>
      <c r="Q58" s="52"/>
      <c r="R58" s="43"/>
      <c r="S58" s="52"/>
      <c r="T58" s="43"/>
      <c r="U58" s="52"/>
      <c r="V58" s="30"/>
      <c r="W58" s="32">
        <f t="shared" si="0"/>
        <v>0</v>
      </c>
      <c r="X58" s="1"/>
      <c r="Y58" s="280"/>
      <c r="Z58" s="281"/>
      <c r="AA58" s="281"/>
      <c r="AB58" s="281"/>
      <c r="AC58" s="281"/>
      <c r="AD58" s="281"/>
      <c r="AE58" s="281"/>
      <c r="AF58" s="281"/>
      <c r="AG58" s="282"/>
      <c r="AH58" s="1"/>
      <c r="AI58" s="65"/>
    </row>
    <row r="59" spans="1:35" ht="14.25" customHeight="1" x14ac:dyDescent="0.3">
      <c r="A59" s="1"/>
      <c r="B59" s="37">
        <v>23</v>
      </c>
      <c r="C59" s="146"/>
      <c r="D59" s="147"/>
      <c r="E59" s="147"/>
      <c r="F59" s="147"/>
      <c r="G59" s="148"/>
      <c r="H59" s="51"/>
      <c r="I59" s="1"/>
      <c r="J59" s="53"/>
      <c r="K59" s="53"/>
      <c r="L59" s="1"/>
      <c r="M59" s="52"/>
      <c r="N59" s="43"/>
      <c r="O59" s="52"/>
      <c r="P59" s="43"/>
      <c r="Q59" s="52"/>
      <c r="R59" s="43"/>
      <c r="S59" s="52"/>
      <c r="T59" s="43"/>
      <c r="U59" s="52"/>
      <c r="V59" s="30"/>
      <c r="W59" s="32">
        <f t="shared" si="0"/>
        <v>0</v>
      </c>
      <c r="X59" s="1"/>
      <c r="Y59" s="283"/>
      <c r="Z59" s="284"/>
      <c r="AA59" s="284"/>
      <c r="AB59" s="284"/>
      <c r="AC59" s="284"/>
      <c r="AD59" s="284"/>
      <c r="AE59" s="284"/>
      <c r="AF59" s="284"/>
      <c r="AG59" s="285"/>
      <c r="AH59" s="1"/>
      <c r="AI59" s="65"/>
    </row>
    <row r="60" spans="1:35" ht="14" x14ac:dyDescent="0.3">
      <c r="A60" s="1"/>
      <c r="B60" s="37">
        <v>24</v>
      </c>
      <c r="C60" s="146"/>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3">
      <c r="A61" s="1"/>
      <c r="B61" s="37">
        <v>25</v>
      </c>
      <c r="C61" s="146"/>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5" customHeight="1" x14ac:dyDescent="0.3">
      <c r="A62" s="1"/>
      <c r="B62" s="37">
        <v>26</v>
      </c>
      <c r="C62" s="146"/>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8"/>
      <c r="AG62" s="249"/>
      <c r="AH62" s="1"/>
      <c r="AI62" s="65"/>
    </row>
    <row r="63" spans="1:35" ht="14.15" customHeight="1" x14ac:dyDescent="0.3">
      <c r="A63" s="1"/>
      <c r="B63" s="37">
        <v>27</v>
      </c>
      <c r="C63" s="146"/>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0"/>
      <c r="AB63" s="250"/>
      <c r="AC63" s="65"/>
      <c r="AD63" s="65"/>
      <c r="AE63" s="65"/>
      <c r="AF63" s="92"/>
      <c r="AG63" s="93"/>
      <c r="AH63" s="1"/>
      <c r="AI63" s="65"/>
    </row>
    <row r="64" spans="1:35" ht="14.15" customHeight="1" x14ac:dyDescent="0.3">
      <c r="A64" s="1"/>
      <c r="B64" s="37">
        <v>28</v>
      </c>
      <c r="C64" s="146"/>
      <c r="D64" s="147"/>
      <c r="E64" s="147"/>
      <c r="F64" s="147"/>
      <c r="G64" s="148"/>
      <c r="H64" s="51"/>
      <c r="I64" s="1"/>
      <c r="J64" s="53"/>
      <c r="K64" s="53"/>
      <c r="L64" s="1"/>
      <c r="M64" s="52"/>
      <c r="N64" s="43"/>
      <c r="O64" s="52"/>
      <c r="P64" s="43"/>
      <c r="Q64" s="52"/>
      <c r="R64" s="43"/>
      <c r="S64" s="52"/>
      <c r="T64" s="43"/>
      <c r="U64" s="52"/>
      <c r="V64" s="30"/>
      <c r="W64" s="32">
        <f t="shared" si="0"/>
        <v>0</v>
      </c>
      <c r="X64" s="1"/>
      <c r="Y64" s="251" t="s">
        <v>93</v>
      </c>
      <c r="Z64" s="176"/>
      <c r="AA64" s="176"/>
      <c r="AB64" s="176"/>
      <c r="AC64" s="176"/>
      <c r="AD64" s="176"/>
      <c r="AE64" s="176"/>
      <c r="AF64" s="176"/>
      <c r="AG64" s="197"/>
      <c r="AH64" s="1"/>
      <c r="AI64" s="65"/>
    </row>
    <row r="65" spans="1:35" ht="14.15" customHeight="1" x14ac:dyDescent="0.3">
      <c r="A65" s="1"/>
      <c r="B65" s="37">
        <v>29</v>
      </c>
      <c r="C65" s="146"/>
      <c r="D65" s="147"/>
      <c r="E65" s="147"/>
      <c r="F65" s="147"/>
      <c r="G65" s="148"/>
      <c r="H65" s="51"/>
      <c r="I65" s="1"/>
      <c r="J65" s="53"/>
      <c r="K65" s="53"/>
      <c r="L65" s="1"/>
      <c r="M65" s="52"/>
      <c r="N65" s="43"/>
      <c r="O65" s="52"/>
      <c r="P65" s="43"/>
      <c r="Q65" s="52"/>
      <c r="R65" s="43"/>
      <c r="S65" s="52"/>
      <c r="T65" s="43"/>
      <c r="U65" s="52"/>
      <c r="V65" s="30"/>
      <c r="W65" s="32">
        <f t="shared" si="0"/>
        <v>0</v>
      </c>
      <c r="X65" s="1"/>
      <c r="Y65" s="251"/>
      <c r="Z65" s="176"/>
      <c r="AA65" s="176"/>
      <c r="AB65" s="176"/>
      <c r="AC65" s="176"/>
      <c r="AD65" s="176"/>
      <c r="AE65" s="176"/>
      <c r="AF65" s="176"/>
      <c r="AG65" s="197"/>
      <c r="AH65" s="1"/>
      <c r="AI65" s="65"/>
    </row>
    <row r="66" spans="1:35" ht="14.15" customHeight="1" x14ac:dyDescent="0.3">
      <c r="A66" s="1"/>
      <c r="B66" s="37">
        <v>30</v>
      </c>
      <c r="C66" s="146"/>
      <c r="D66" s="147"/>
      <c r="E66" s="147"/>
      <c r="F66" s="147"/>
      <c r="G66" s="148"/>
      <c r="H66" s="51"/>
      <c r="I66" s="1"/>
      <c r="J66" s="53"/>
      <c r="K66" s="53"/>
      <c r="L66" s="1"/>
      <c r="M66" s="52"/>
      <c r="N66" s="43"/>
      <c r="O66" s="52"/>
      <c r="P66" s="43"/>
      <c r="Q66" s="52"/>
      <c r="R66" s="43"/>
      <c r="S66" s="52"/>
      <c r="T66" s="43"/>
      <c r="U66" s="52"/>
      <c r="V66" s="30"/>
      <c r="W66" s="32">
        <f t="shared" si="0"/>
        <v>0</v>
      </c>
      <c r="X66" s="1"/>
      <c r="Y66" s="251"/>
      <c r="Z66" s="176"/>
      <c r="AA66" s="176"/>
      <c r="AB66" s="176"/>
      <c r="AC66" s="176"/>
      <c r="AD66" s="176"/>
      <c r="AE66" s="176"/>
      <c r="AF66" s="176"/>
      <c r="AG66" s="197"/>
      <c r="AH66" s="1"/>
      <c r="AI66" s="65"/>
    </row>
    <row r="67" spans="1:35" ht="14.15" customHeight="1" x14ac:dyDescent="0.3">
      <c r="A67" s="1"/>
      <c r="B67" s="37">
        <v>31</v>
      </c>
      <c r="C67" s="146"/>
      <c r="D67" s="147"/>
      <c r="E67" s="147"/>
      <c r="F67" s="147"/>
      <c r="G67" s="148"/>
      <c r="H67" s="51"/>
      <c r="I67" s="1"/>
      <c r="J67" s="53"/>
      <c r="K67" s="53"/>
      <c r="L67" s="1"/>
      <c r="M67" s="52"/>
      <c r="N67" s="43"/>
      <c r="O67" s="52"/>
      <c r="P67" s="43"/>
      <c r="Q67" s="52"/>
      <c r="R67" s="43"/>
      <c r="S67" s="52"/>
      <c r="T67" s="43"/>
      <c r="U67" s="52"/>
      <c r="V67" s="30"/>
      <c r="W67" s="32">
        <f t="shared" si="0"/>
        <v>0</v>
      </c>
      <c r="X67" s="1"/>
      <c r="Y67" s="251"/>
      <c r="Z67" s="176"/>
      <c r="AA67" s="176"/>
      <c r="AB67" s="176"/>
      <c r="AC67" s="176"/>
      <c r="AD67" s="176"/>
      <c r="AE67" s="176"/>
      <c r="AF67" s="176"/>
      <c r="AG67" s="197"/>
      <c r="AH67" s="1"/>
      <c r="AI67" s="65"/>
    </row>
    <row r="68" spans="1:35" ht="14.15" customHeight="1" x14ac:dyDescent="0.3">
      <c r="A68" s="1"/>
      <c r="B68" s="37">
        <v>32</v>
      </c>
      <c r="C68" s="146"/>
      <c r="D68" s="147"/>
      <c r="E68" s="147"/>
      <c r="F68" s="147"/>
      <c r="G68" s="148"/>
      <c r="H68" s="51"/>
      <c r="I68" s="1"/>
      <c r="J68" s="53"/>
      <c r="K68" s="53"/>
      <c r="L68" s="1"/>
      <c r="M68" s="52"/>
      <c r="N68" s="43"/>
      <c r="O68" s="52"/>
      <c r="P68" s="43"/>
      <c r="Q68" s="52"/>
      <c r="R68" s="43"/>
      <c r="S68" s="52"/>
      <c r="T68" s="43"/>
      <c r="U68" s="52"/>
      <c r="V68" s="30"/>
      <c r="W68" s="32">
        <f t="shared" si="0"/>
        <v>0</v>
      </c>
      <c r="X68" s="1"/>
      <c r="Y68" s="128"/>
      <c r="Z68" s="271" t="s">
        <v>96</v>
      </c>
      <c r="AA68" s="272"/>
      <c r="AB68" s="71"/>
      <c r="AC68" s="65"/>
      <c r="AD68" s="65"/>
      <c r="AE68" s="65"/>
      <c r="AF68" s="92"/>
      <c r="AG68" s="93"/>
      <c r="AH68" s="1"/>
      <c r="AI68" s="65"/>
    </row>
    <row r="69" spans="1:35" ht="14.15" customHeight="1" x14ac:dyDescent="0.3">
      <c r="A69" s="1"/>
      <c r="B69" s="37">
        <v>33</v>
      </c>
      <c r="C69" s="146"/>
      <c r="D69" s="147"/>
      <c r="E69" s="147"/>
      <c r="F69" s="147"/>
      <c r="G69" s="148"/>
      <c r="H69" s="51"/>
      <c r="I69" s="1"/>
      <c r="J69" s="53"/>
      <c r="K69" s="53"/>
      <c r="L69" s="1"/>
      <c r="M69" s="52"/>
      <c r="N69" s="43"/>
      <c r="O69" s="52"/>
      <c r="P69" s="43"/>
      <c r="Q69" s="52"/>
      <c r="R69" s="43"/>
      <c r="S69" s="52"/>
      <c r="T69" s="43"/>
      <c r="U69" s="52"/>
      <c r="V69" s="30"/>
      <c r="W69" s="32">
        <f t="shared" si="0"/>
        <v>0</v>
      </c>
      <c r="X69" s="35"/>
      <c r="Y69" s="129"/>
      <c r="Z69" s="273"/>
      <c r="AA69" s="274"/>
      <c r="AB69" s="94"/>
      <c r="AC69" s="94"/>
      <c r="AD69" s="94"/>
      <c r="AE69" s="92"/>
      <c r="AF69" s="92"/>
      <c r="AG69" s="93"/>
      <c r="AH69" s="1"/>
      <c r="AI69" s="65"/>
    </row>
    <row r="70" spans="1:35" ht="14.15" customHeight="1" x14ac:dyDescent="0.3">
      <c r="A70" s="1"/>
      <c r="B70" s="37">
        <v>34</v>
      </c>
      <c r="C70" s="146"/>
      <c r="D70" s="147"/>
      <c r="E70" s="147"/>
      <c r="F70" s="147"/>
      <c r="G70" s="148"/>
      <c r="H70" s="51"/>
      <c r="I70" s="1"/>
      <c r="J70" s="53"/>
      <c r="K70" s="53"/>
      <c r="L70" s="1"/>
      <c r="M70" s="52"/>
      <c r="N70" s="43"/>
      <c r="O70" s="52"/>
      <c r="P70" s="43"/>
      <c r="Q70" s="52"/>
      <c r="R70" s="43"/>
      <c r="S70" s="52"/>
      <c r="T70" s="43"/>
      <c r="U70" s="52"/>
      <c r="V70" s="30"/>
      <c r="W70" s="32">
        <f t="shared" si="0"/>
        <v>0</v>
      </c>
      <c r="X70" s="35"/>
      <c r="Y70" s="124" t="s">
        <v>90</v>
      </c>
      <c r="Z70" s="275"/>
      <c r="AA70" s="276"/>
      <c r="AB70" s="250" t="s">
        <v>91</v>
      </c>
      <c r="AC70" s="113">
        <v>1000</v>
      </c>
      <c r="AD70" s="176" t="s">
        <v>92</v>
      </c>
      <c r="AE70" s="176"/>
      <c r="AF70" s="252">
        <v>10000</v>
      </c>
      <c r="AG70" s="253"/>
      <c r="AH70" s="1"/>
      <c r="AI70" s="65"/>
    </row>
    <row r="71" spans="1:35" ht="14.15" customHeight="1" x14ac:dyDescent="0.3">
      <c r="A71" s="1"/>
      <c r="B71" s="37">
        <v>35</v>
      </c>
      <c r="C71" s="146"/>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250"/>
      <c r="AC71" s="81"/>
      <c r="AD71" s="176"/>
      <c r="AE71" s="176"/>
      <c r="AF71" s="81"/>
      <c r="AG71" s="115"/>
      <c r="AH71" s="1"/>
      <c r="AI71" s="65"/>
    </row>
    <row r="72" spans="1:35" ht="14.15" customHeight="1" x14ac:dyDescent="0.3">
      <c r="A72" s="1"/>
      <c r="B72" s="37">
        <v>36</v>
      </c>
      <c r="C72" s="146"/>
      <c r="D72" s="147"/>
      <c r="E72" s="147"/>
      <c r="F72" s="147"/>
      <c r="G72" s="148"/>
      <c r="H72" s="51"/>
      <c r="I72" s="1"/>
      <c r="J72" s="53"/>
      <c r="K72" s="53"/>
      <c r="L72" s="1"/>
      <c r="M72" s="52"/>
      <c r="N72" s="43"/>
      <c r="O72" s="52"/>
      <c r="P72" s="43"/>
      <c r="Q72" s="52"/>
      <c r="R72" s="43"/>
      <c r="S72" s="52"/>
      <c r="T72" s="43"/>
      <c r="U72" s="52"/>
      <c r="V72" s="30"/>
      <c r="W72" s="32">
        <f t="shared" si="0"/>
        <v>0</v>
      </c>
      <c r="X72" s="35"/>
      <c r="Y72" s="95" t="s">
        <v>90</v>
      </c>
      <c r="Z72" s="257"/>
      <c r="AA72" s="258"/>
      <c r="AB72" s="250" t="s">
        <v>91</v>
      </c>
      <c r="AC72" s="113"/>
      <c r="AD72" s="176" t="s">
        <v>92</v>
      </c>
      <c r="AE72" s="176"/>
      <c r="AF72" s="255"/>
      <c r="AG72" s="256"/>
      <c r="AH72" s="1"/>
      <c r="AI72" s="65"/>
    </row>
    <row r="73" spans="1:35" ht="14.15" customHeight="1" x14ac:dyDescent="0.3">
      <c r="A73" s="1"/>
      <c r="B73" s="37">
        <v>37</v>
      </c>
      <c r="C73" s="146"/>
      <c r="D73" s="147"/>
      <c r="E73" s="147"/>
      <c r="F73" s="147"/>
      <c r="G73" s="148"/>
      <c r="H73" s="51"/>
      <c r="I73" s="1"/>
      <c r="J73" s="53"/>
      <c r="K73" s="53"/>
      <c r="L73" s="1"/>
      <c r="M73" s="52"/>
      <c r="N73" s="43"/>
      <c r="O73" s="52"/>
      <c r="P73" s="43"/>
      <c r="Q73" s="52"/>
      <c r="R73" s="43"/>
      <c r="S73" s="52"/>
      <c r="T73" s="43"/>
      <c r="U73" s="52"/>
      <c r="V73" s="30"/>
      <c r="W73" s="32">
        <f t="shared" si="0"/>
        <v>0</v>
      </c>
      <c r="X73" s="35"/>
      <c r="Y73" s="117"/>
      <c r="Z73" s="82"/>
      <c r="AA73" s="82"/>
      <c r="AB73" s="250"/>
      <c r="AC73" s="82"/>
      <c r="AD73" s="176"/>
      <c r="AE73" s="176"/>
      <c r="AF73" s="82"/>
      <c r="AG73" s="114"/>
      <c r="AH73" s="1"/>
      <c r="AI73" s="65"/>
    </row>
    <row r="74" spans="1:35" ht="14.15" customHeight="1" x14ac:dyDescent="0.3">
      <c r="A74" s="1"/>
      <c r="B74" s="37">
        <v>38</v>
      </c>
      <c r="C74" s="146"/>
      <c r="D74" s="147"/>
      <c r="E74" s="147"/>
      <c r="F74" s="147"/>
      <c r="G74" s="148"/>
      <c r="H74" s="51"/>
      <c r="I74" s="1"/>
      <c r="J74" s="53"/>
      <c r="K74" s="53"/>
      <c r="L74" s="1"/>
      <c r="M74" s="52"/>
      <c r="N74" s="43"/>
      <c r="O74" s="52"/>
      <c r="P74" s="43"/>
      <c r="Q74" s="52"/>
      <c r="R74" s="43"/>
      <c r="S74" s="52"/>
      <c r="T74" s="43"/>
      <c r="U74" s="52"/>
      <c r="V74" s="30"/>
      <c r="W74" s="32">
        <f t="shared" si="0"/>
        <v>0</v>
      </c>
      <c r="X74" s="35"/>
      <c r="Y74" s="110" t="s">
        <v>90</v>
      </c>
      <c r="Z74" s="257"/>
      <c r="AA74" s="258"/>
      <c r="AB74" s="250" t="s">
        <v>91</v>
      </c>
      <c r="AC74" s="113"/>
      <c r="AD74" s="176" t="s">
        <v>92</v>
      </c>
      <c r="AE74" s="176"/>
      <c r="AF74" s="255"/>
      <c r="AG74" s="256"/>
      <c r="AH74" s="1"/>
      <c r="AI74" s="65"/>
    </row>
    <row r="75" spans="1:35" ht="14.15" customHeight="1" x14ac:dyDescent="0.3">
      <c r="A75" s="1"/>
      <c r="B75" s="37">
        <v>39</v>
      </c>
      <c r="C75" s="146"/>
      <c r="D75" s="147"/>
      <c r="E75" s="147"/>
      <c r="F75" s="147"/>
      <c r="G75" s="148"/>
      <c r="H75" s="51"/>
      <c r="I75" s="1"/>
      <c r="J75" s="53"/>
      <c r="K75" s="53"/>
      <c r="L75" s="1"/>
      <c r="M75" s="52"/>
      <c r="N75" s="43"/>
      <c r="O75" s="52"/>
      <c r="P75" s="43"/>
      <c r="Q75" s="52"/>
      <c r="R75" s="43"/>
      <c r="S75" s="52"/>
      <c r="T75" s="43"/>
      <c r="U75" s="52"/>
      <c r="V75" s="30"/>
      <c r="W75" s="32">
        <f t="shared" si="0"/>
        <v>0</v>
      </c>
      <c r="X75" s="35"/>
      <c r="Y75" s="65"/>
      <c r="Z75" s="65"/>
      <c r="AA75" s="65"/>
      <c r="AB75" s="250"/>
      <c r="AC75" s="65"/>
      <c r="AD75" s="176"/>
      <c r="AE75" s="176"/>
      <c r="AF75" s="65"/>
      <c r="AG75" s="96"/>
      <c r="AH75" s="1"/>
      <c r="AI75" s="65"/>
    </row>
    <row r="76" spans="1:35" ht="14.15" customHeight="1" x14ac:dyDescent="0.35">
      <c r="A76" s="1"/>
      <c r="B76" s="37">
        <v>40</v>
      </c>
      <c r="C76" s="146"/>
      <c r="D76" s="147"/>
      <c r="E76" s="147"/>
      <c r="F76" s="147"/>
      <c r="G76" s="148"/>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5" customHeight="1" x14ac:dyDescent="0.3">
      <c r="A77" s="1"/>
      <c r="B77" s="1"/>
      <c r="C77" s="137" t="s">
        <v>56</v>
      </c>
      <c r="D77" s="138"/>
      <c r="E77" s="138"/>
      <c r="F77" s="138"/>
      <c r="G77" s="138"/>
      <c r="H77" s="42">
        <f>SUM(H37:H76)</f>
        <v>162591</v>
      </c>
      <c r="I77" s="1"/>
      <c r="J77" s="139"/>
      <c r="K77" s="139"/>
      <c r="L77" s="1"/>
      <c r="M77" s="42">
        <f>SUM(M37:M76)</f>
        <v>47167</v>
      </c>
      <c r="N77" s="44"/>
      <c r="O77" s="42">
        <f>SUM(O37:O76)</f>
        <v>62100</v>
      </c>
      <c r="P77" s="44"/>
      <c r="Q77" s="42">
        <f>SUM(Q37:Q76)</f>
        <v>532</v>
      </c>
      <c r="R77" s="44"/>
      <c r="S77" s="42">
        <f>SUM(S37:S76)</f>
        <v>16250</v>
      </c>
      <c r="T77" s="44"/>
      <c r="U77" s="42">
        <f>SUM(U37:U76)</f>
        <v>36542</v>
      </c>
      <c r="V77" s="30"/>
      <c r="W77" s="34"/>
      <c r="X77" s="1"/>
      <c r="Y77" s="268"/>
      <c r="Z77" s="269"/>
      <c r="AA77" s="269"/>
      <c r="AB77" s="269"/>
      <c r="AC77" s="269"/>
      <c r="AD77" s="269"/>
      <c r="AE77" s="269"/>
      <c r="AF77" s="269"/>
      <c r="AG77" s="270"/>
      <c r="AH77" s="1"/>
      <c r="AI77" s="65"/>
    </row>
    <row r="78" spans="1:35" ht="14.5" x14ac:dyDescent="0.35">
      <c r="A78" s="1"/>
      <c r="B78" s="1"/>
      <c r="C78" s="168"/>
      <c r="D78" s="169"/>
      <c r="E78" s="169"/>
      <c r="F78" s="169"/>
      <c r="G78" s="169"/>
      <c r="H78" s="8"/>
      <c r="I78" s="1"/>
      <c r="J78" s="170"/>
      <c r="K78" s="170"/>
      <c r="L78" s="1"/>
      <c r="M78" s="8"/>
      <c r="N78" s="1"/>
      <c r="O78" s="8"/>
      <c r="P78" s="1"/>
      <c r="Q78" s="8"/>
      <c r="R78" s="1"/>
      <c r="S78" s="8"/>
      <c r="T78" s="1"/>
      <c r="U78" s="8"/>
      <c r="V78" s="1"/>
      <c r="W78" s="34">
        <f>SUM(M78+O78+Q78+S78+U78)</f>
        <v>0</v>
      </c>
      <c r="X78" s="1"/>
      <c r="Y78" s="233" t="s">
        <v>46</v>
      </c>
      <c r="Z78" s="234"/>
      <c r="AA78" s="234"/>
      <c r="AB78" s="234"/>
      <c r="AC78" s="234"/>
      <c r="AD78" s="234"/>
      <c r="AE78" s="234"/>
      <c r="AF78" s="234"/>
      <c r="AG78" s="235"/>
      <c r="AH78" s="1"/>
      <c r="AI78" s="65"/>
    </row>
    <row r="79" spans="1:35" ht="12.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259"/>
      <c r="Z79" s="260"/>
      <c r="AA79" s="260"/>
      <c r="AB79" s="260"/>
      <c r="AC79" s="260"/>
      <c r="AD79" s="260"/>
      <c r="AE79" s="260"/>
      <c r="AF79" s="260"/>
      <c r="AG79" s="261"/>
      <c r="AH79" s="1"/>
      <c r="AI79" s="65"/>
    </row>
    <row r="80" spans="1:35" ht="12.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262"/>
      <c r="Z80" s="263"/>
      <c r="AA80" s="263"/>
      <c r="AB80" s="263"/>
      <c r="AC80" s="263"/>
      <c r="AD80" s="263"/>
      <c r="AE80" s="263"/>
      <c r="AF80" s="263"/>
      <c r="AG80" s="264"/>
      <c r="AH80" s="1"/>
      <c r="AI80" s="65"/>
    </row>
    <row r="81" spans="1:35" ht="12.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265"/>
      <c r="Z81" s="266"/>
      <c r="AA81" s="266"/>
      <c r="AB81" s="266"/>
      <c r="AC81" s="266"/>
      <c r="AD81" s="266"/>
      <c r="AE81" s="266"/>
      <c r="AF81" s="266"/>
      <c r="AG81" s="267"/>
      <c r="AH81" s="65"/>
      <c r="AI81" s="65"/>
    </row>
    <row r="82" spans="1:35" ht="12.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236"/>
      <c r="Z82" s="237"/>
      <c r="AA82" s="237"/>
      <c r="AB82" s="237"/>
      <c r="AC82" s="237"/>
      <c r="AD82" s="237"/>
      <c r="AE82" s="237"/>
      <c r="AF82" s="237"/>
      <c r="AG82" s="238"/>
      <c r="AH82" s="65"/>
      <c r="AI82" s="65"/>
    </row>
    <row r="83" spans="1:35" ht="12.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239" t="s">
        <v>47</v>
      </c>
      <c r="Z83" s="240"/>
      <c r="AA83" s="240"/>
      <c r="AB83" s="240"/>
      <c r="AC83" s="240"/>
      <c r="AD83" s="240"/>
      <c r="AE83" s="240"/>
      <c r="AF83" s="240"/>
      <c r="AG83" s="241"/>
      <c r="AH83" s="65"/>
      <c r="AI83" s="65"/>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242"/>
      <c r="Z84" s="243"/>
      <c r="AA84" s="243"/>
      <c r="AB84" s="243"/>
      <c r="AC84" s="243"/>
      <c r="AD84" s="243"/>
      <c r="AE84" s="243"/>
      <c r="AF84" s="243"/>
      <c r="AG84" s="244"/>
      <c r="AH84" s="65"/>
      <c r="AI84" s="65"/>
    </row>
    <row r="85" spans="1:35" ht="12.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214" t="s">
        <v>110</v>
      </c>
      <c r="Z85" s="215"/>
      <c r="AA85" s="215"/>
      <c r="AB85" s="215"/>
      <c r="AC85" s="215"/>
      <c r="AD85" s="215"/>
      <c r="AE85" s="215"/>
      <c r="AF85" s="215"/>
      <c r="AG85" s="216"/>
      <c r="AH85" s="65"/>
      <c r="AI85" s="65"/>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217"/>
      <c r="Z86" s="218"/>
      <c r="AA86" s="218"/>
      <c r="AB86" s="218"/>
      <c r="AC86" s="218"/>
      <c r="AD86" s="218"/>
      <c r="AE86" s="218"/>
      <c r="AF86" s="218"/>
      <c r="AG86" s="219"/>
      <c r="AH86" s="65"/>
      <c r="AI86" s="65"/>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217"/>
      <c r="Z87" s="218"/>
      <c r="AA87" s="218"/>
      <c r="AB87" s="218"/>
      <c r="AC87" s="218"/>
      <c r="AD87" s="218"/>
      <c r="AE87" s="218"/>
      <c r="AF87" s="218"/>
      <c r="AG87" s="219"/>
      <c r="AH87" s="65"/>
      <c r="AI87" s="65"/>
    </row>
    <row r="88" spans="1:35" ht="12.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217"/>
      <c r="Z88" s="218"/>
      <c r="AA88" s="218"/>
      <c r="AB88" s="218"/>
      <c r="AC88" s="218"/>
      <c r="AD88" s="218"/>
      <c r="AE88" s="218"/>
      <c r="AF88" s="218"/>
      <c r="AG88" s="219"/>
      <c r="AH88" s="65"/>
      <c r="AI88" s="65"/>
    </row>
    <row r="89" spans="1:35" ht="12.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217"/>
      <c r="Z89" s="218"/>
      <c r="AA89" s="218"/>
      <c r="AB89" s="218"/>
      <c r="AC89" s="218"/>
      <c r="AD89" s="218"/>
      <c r="AE89" s="218"/>
      <c r="AF89" s="218"/>
      <c r="AG89" s="219"/>
      <c r="AH89" s="65"/>
      <c r="AI89" s="65"/>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217"/>
      <c r="Z90" s="218"/>
      <c r="AA90" s="218"/>
      <c r="AB90" s="218"/>
      <c r="AC90" s="218"/>
      <c r="AD90" s="218"/>
      <c r="AE90" s="218"/>
      <c r="AF90" s="218"/>
      <c r="AG90" s="219"/>
      <c r="AH90" s="65"/>
      <c r="AI90" s="65"/>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217"/>
      <c r="Z91" s="218"/>
      <c r="AA91" s="218"/>
      <c r="AB91" s="218"/>
      <c r="AC91" s="218"/>
      <c r="AD91" s="218"/>
      <c r="AE91" s="218"/>
      <c r="AF91" s="218"/>
      <c r="AG91" s="219"/>
      <c r="AH91" s="65"/>
      <c r="AI91" s="65"/>
    </row>
    <row r="92" spans="1:35" ht="14.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217"/>
      <c r="Z92" s="218"/>
      <c r="AA92" s="218"/>
      <c r="AB92" s="218"/>
      <c r="AC92" s="218"/>
      <c r="AD92" s="218"/>
      <c r="AE92" s="218"/>
      <c r="AF92" s="218"/>
      <c r="AG92" s="219"/>
      <c r="AH92" s="65"/>
      <c r="AI92" s="65"/>
    </row>
    <row r="93" spans="1:35"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217"/>
      <c r="Z93" s="218"/>
      <c r="AA93" s="218"/>
      <c r="AB93" s="218"/>
      <c r="AC93" s="218"/>
      <c r="AD93" s="218"/>
      <c r="AE93" s="218"/>
      <c r="AF93" s="218"/>
      <c r="AG93" s="219"/>
      <c r="AH93" s="65"/>
      <c r="AI93" s="65"/>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217"/>
      <c r="Z94" s="218"/>
      <c r="AA94" s="218"/>
      <c r="AB94" s="218"/>
      <c r="AC94" s="218"/>
      <c r="AD94" s="218"/>
      <c r="AE94" s="218"/>
      <c r="AF94" s="218"/>
      <c r="AG94" s="219"/>
      <c r="AH94" s="65"/>
      <c r="AI94" s="65"/>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217"/>
      <c r="Z95" s="218"/>
      <c r="AA95" s="218"/>
      <c r="AB95" s="218"/>
      <c r="AC95" s="218"/>
      <c r="AD95" s="218"/>
      <c r="AE95" s="218"/>
      <c r="AF95" s="218"/>
      <c r="AG95" s="219"/>
      <c r="AH95" s="65"/>
      <c r="AI95" s="65"/>
    </row>
    <row r="96" spans="1:35" ht="12.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217"/>
      <c r="Z96" s="218"/>
      <c r="AA96" s="218"/>
      <c r="AB96" s="218"/>
      <c r="AC96" s="218"/>
      <c r="AD96" s="218"/>
      <c r="AE96" s="218"/>
      <c r="AF96" s="218"/>
      <c r="AG96" s="219"/>
      <c r="AH96" s="65"/>
      <c r="AI96" s="65"/>
    </row>
    <row r="97" spans="1:35" ht="12.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217"/>
      <c r="Z97" s="218"/>
      <c r="AA97" s="218"/>
      <c r="AB97" s="218"/>
      <c r="AC97" s="218"/>
      <c r="AD97" s="218"/>
      <c r="AE97" s="218"/>
      <c r="AF97" s="218"/>
      <c r="AG97" s="219"/>
      <c r="AH97" s="65"/>
      <c r="AI97" s="65"/>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217"/>
      <c r="Z98" s="218"/>
      <c r="AA98" s="218"/>
      <c r="AB98" s="218"/>
      <c r="AC98" s="218"/>
      <c r="AD98" s="218"/>
      <c r="AE98" s="218"/>
      <c r="AF98" s="218"/>
      <c r="AG98" s="219"/>
      <c r="AH98" s="65"/>
      <c r="AI98" s="65"/>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217"/>
      <c r="Z99" s="218"/>
      <c r="AA99" s="218"/>
      <c r="AB99" s="218"/>
      <c r="AC99" s="218"/>
      <c r="AD99" s="218"/>
      <c r="AE99" s="218"/>
      <c r="AF99" s="218"/>
      <c r="AG99" s="219"/>
      <c r="AH99" s="65"/>
      <c r="AI99" s="65"/>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20"/>
      <c r="Z101" s="221"/>
      <c r="AA101" s="221"/>
      <c r="AB101" s="221"/>
      <c r="AC101" s="221"/>
      <c r="AD101" s="221"/>
      <c r="AE101" s="221"/>
      <c r="AF101" s="221"/>
      <c r="AG101" s="222"/>
      <c r="AH101" s="65"/>
      <c r="AI101" s="65"/>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5" customHeight="1" x14ac:dyDescent="0.25"/>
    <row r="111" spans="1:35" ht="12.65" customHeight="1" x14ac:dyDescent="0.25"/>
    <row r="112" spans="1:35" ht="12.65" customHeight="1" x14ac:dyDescent="0.25"/>
    <row r="113" spans="4:33" ht="12.65" customHeight="1" x14ac:dyDescent="0.25"/>
    <row r="114" spans="4:33" ht="12.65" customHeight="1" x14ac:dyDescent="0.25"/>
    <row r="115" spans="4:33" x14ac:dyDescent="0.25">
      <c r="D115" s="48"/>
      <c r="E115" s="48" t="s">
        <v>57</v>
      </c>
    </row>
    <row r="116" spans="4:33" ht="75" x14ac:dyDescent="0.25">
      <c r="D116" s="48" t="s">
        <v>107</v>
      </c>
      <c r="E116" s="49">
        <f>H25</f>
        <v>85900</v>
      </c>
    </row>
    <row r="117" spans="4:33" ht="50" x14ac:dyDescent="0.25">
      <c r="D117" s="48" t="s">
        <v>100</v>
      </c>
      <c r="E117" s="49">
        <f>H26</f>
        <v>162591</v>
      </c>
    </row>
    <row r="118" spans="4:33" x14ac:dyDescent="0.25">
      <c r="D118" s="48" t="s">
        <v>44</v>
      </c>
      <c r="E118" s="49">
        <f>E116-E117</f>
        <v>-76691</v>
      </c>
    </row>
    <row r="120" spans="4:33" x14ac:dyDescent="0.25">
      <c r="Y120" s="108"/>
      <c r="Z120" s="108"/>
      <c r="AA120" s="108"/>
      <c r="AB120" s="108"/>
      <c r="AC120" s="108"/>
      <c r="AD120" s="108"/>
      <c r="AE120" s="108"/>
      <c r="AF120" s="108"/>
      <c r="AG120" s="108"/>
    </row>
    <row r="121" spans="4:33" x14ac:dyDescent="0.25">
      <c r="Y121" s="108"/>
      <c r="Z121" s="108"/>
      <c r="AA121" s="108"/>
      <c r="AB121" s="108"/>
      <c r="AC121" s="108"/>
      <c r="AD121" s="108"/>
      <c r="AE121" s="108"/>
      <c r="AF121" s="108"/>
      <c r="AG121" s="108"/>
    </row>
    <row r="122" spans="4:33" x14ac:dyDescent="0.25">
      <c r="Y122" s="108"/>
      <c r="Z122" s="108"/>
      <c r="AA122" s="108"/>
      <c r="AB122" s="108"/>
      <c r="AC122" s="108"/>
      <c r="AD122" s="108"/>
      <c r="AE122" s="108"/>
      <c r="AF122" s="108"/>
      <c r="AG122" s="108"/>
    </row>
    <row r="123" spans="4:33" x14ac:dyDescent="0.25">
      <c r="D123" s="48"/>
      <c r="E123" s="48" t="s">
        <v>57</v>
      </c>
      <c r="Y123" s="108"/>
      <c r="Z123" s="108"/>
      <c r="AA123" s="108"/>
      <c r="AB123" s="108"/>
      <c r="AC123" s="108"/>
      <c r="AD123" s="108"/>
      <c r="AE123" s="108"/>
      <c r="AF123" s="108"/>
      <c r="AG123" s="108"/>
    </row>
    <row r="124" spans="4:33" ht="75" x14ac:dyDescent="0.25">
      <c r="D124" s="48" t="s">
        <v>108</v>
      </c>
      <c r="E124" s="49">
        <f>U25</f>
        <v>330750</v>
      </c>
      <c r="Y124" s="102"/>
      <c r="Z124" s="103"/>
      <c r="AA124" s="103"/>
      <c r="AB124" s="103"/>
      <c r="AC124" s="103"/>
      <c r="AD124" s="103"/>
      <c r="AE124" s="103"/>
      <c r="AF124" s="103"/>
      <c r="AG124" s="104"/>
    </row>
    <row r="125" spans="4:33" ht="50" x14ac:dyDescent="0.25">
      <c r="D125" s="48" t="s">
        <v>58</v>
      </c>
      <c r="E125" s="49">
        <f>U26</f>
        <v>0</v>
      </c>
      <c r="Y125" s="105"/>
      <c r="Z125" s="106"/>
      <c r="AA125" s="106"/>
      <c r="AB125" s="106"/>
      <c r="AC125" s="106"/>
      <c r="AD125" s="106"/>
      <c r="AE125" s="106"/>
      <c r="AF125" s="106"/>
      <c r="AG125" s="107"/>
    </row>
    <row r="126" spans="4:33" ht="50" x14ac:dyDescent="0.25">
      <c r="D126" s="48" t="s">
        <v>109</v>
      </c>
      <c r="E126" s="49">
        <f>U27</f>
        <v>-76691</v>
      </c>
      <c r="Y126" s="232"/>
      <c r="Z126" s="232"/>
      <c r="AA126" s="232"/>
      <c r="AB126" s="232"/>
      <c r="AC126" s="232"/>
      <c r="AD126" s="232"/>
      <c r="AE126" s="232"/>
      <c r="AF126" s="232"/>
      <c r="AG126" s="232"/>
    </row>
    <row r="127" spans="4:33" ht="37.5" x14ac:dyDescent="0.25">
      <c r="D127" s="48" t="s">
        <v>103</v>
      </c>
      <c r="E127" s="49">
        <f>U28</f>
        <v>254059</v>
      </c>
    </row>
    <row r="130" spans="4:5" ht="14.5" x14ac:dyDescent="0.35">
      <c r="D130" s="73" t="s">
        <v>59</v>
      </c>
      <c r="E130" s="11">
        <f>M77</f>
        <v>47167</v>
      </c>
    </row>
    <row r="131" spans="4:5" ht="14.5" x14ac:dyDescent="0.35">
      <c r="D131" s="73" t="s">
        <v>60</v>
      </c>
      <c r="E131" s="11">
        <f>O77</f>
        <v>62100</v>
      </c>
    </row>
    <row r="132" spans="4:5" ht="14.5" x14ac:dyDescent="0.35">
      <c r="D132" s="73" t="s">
        <v>61</v>
      </c>
      <c r="E132" s="11">
        <f>Q77</f>
        <v>532</v>
      </c>
    </row>
    <row r="133" spans="4:5" ht="14.5" x14ac:dyDescent="0.35">
      <c r="D133" s="73" t="s">
        <v>62</v>
      </c>
      <c r="E133" s="11">
        <f>S77</f>
        <v>16250</v>
      </c>
    </row>
    <row r="134" spans="4:5" ht="14.5" x14ac:dyDescent="0.35">
      <c r="D134" s="74" t="s">
        <v>54</v>
      </c>
      <c r="E134" s="25">
        <f>U77</f>
        <v>36542</v>
      </c>
    </row>
    <row r="136" spans="4:5" x14ac:dyDescent="0.25">
      <c r="E136" s="3" t="s">
        <v>57</v>
      </c>
    </row>
    <row r="137" spans="4:5" ht="37.5" x14ac:dyDescent="0.25">
      <c r="D137" s="48" t="s">
        <v>104</v>
      </c>
      <c r="E137" s="66">
        <f>AE25</f>
        <v>40953.86</v>
      </c>
    </row>
    <row r="138" spans="4:5" x14ac:dyDescent="0.25">
      <c r="D138" s="3" t="s">
        <v>105</v>
      </c>
      <c r="E138" s="66">
        <f>AE26</f>
        <v>77495</v>
      </c>
    </row>
    <row r="139" spans="4:5" x14ac:dyDescent="0.25">
      <c r="D139" s="3" t="s">
        <v>44</v>
      </c>
      <c r="E139" s="66">
        <f>AE27</f>
        <v>36541.14</v>
      </c>
    </row>
    <row r="140" spans="4:5" ht="25.4" customHeight="1" x14ac:dyDescent="0.25">
      <c r="D140" s="48"/>
      <c r="E140" s="66"/>
    </row>
    <row r="141" spans="4:5" x14ac:dyDescent="0.25">
      <c r="E141" s="66"/>
    </row>
    <row r="142" spans="4:5" x14ac:dyDescent="0.25">
      <c r="D142" s="48"/>
      <c r="E142" s="66"/>
    </row>
  </sheetData>
  <sheetProtection algorithmName="SHA-512" hashValue="MMB7Ph641GxcJ3tFEpS/zG4KF0YJN7Ir2IAYhVavQGqsu51KZ847txHUoCZROTWoZiM6MUtaxF5m7TQMBsILBQ==" saltValue="rCJP4gpy0Jxi02pxQs/Lbw=="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hyperlinks>
    <hyperlink ref="E19" display="www.xxxxxxx.ch" xr:uid="{00000000-0004-0000-0100-000000000000}"/>
  </hyperlink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450850</xdr:colOff>
                    <xdr:row>29</xdr:row>
                    <xdr:rowOff>31750</xdr:rowOff>
                  </from>
                  <to>
                    <xdr:col>20</xdr:col>
                    <xdr:colOff>685800</xdr:colOff>
                    <xdr:row>29</xdr:row>
                    <xdr:rowOff>184150</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450850</xdr:colOff>
                    <xdr:row>30</xdr:row>
                    <xdr:rowOff>31750</xdr:rowOff>
                  </from>
                  <to>
                    <xdr:col>20</xdr:col>
                    <xdr:colOff>685800</xdr:colOff>
                    <xdr:row>30</xdr:row>
                    <xdr:rowOff>184150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moveWithCells="1">
                  <from>
                    <xdr:col>25</xdr:col>
                    <xdr:colOff>431800</xdr:colOff>
                    <xdr:row>59</xdr:row>
                    <xdr:rowOff>165100</xdr:rowOff>
                  </from>
                  <to>
                    <xdr:col>25</xdr:col>
                    <xdr:colOff>660400</xdr:colOff>
                    <xdr:row>60</xdr:row>
                    <xdr:rowOff>133350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299" t="s">
        <v>2</v>
      </c>
      <c r="C6" s="299"/>
      <c r="D6" s="299"/>
    </row>
    <row r="7" spans="2:4" x14ac:dyDescent="0.35">
      <c r="B7" s="9"/>
      <c r="C7" s="9"/>
      <c r="D7" s="9"/>
    </row>
    <row r="8" spans="2:4" x14ac:dyDescent="0.35">
      <c r="B8" s="9"/>
      <c r="C8" s="10" t="s">
        <v>3</v>
      </c>
      <c r="D8" s="10" t="s">
        <v>4</v>
      </c>
    </row>
    <row r="9" spans="2:4" x14ac:dyDescent="0.35">
      <c r="B9" s="9" t="s">
        <v>11</v>
      </c>
      <c r="C9" s="11" t="e">
        <f>#REF!</f>
        <v>#REF!</v>
      </c>
      <c r="D9" s="45" t="e">
        <f>#REF!</f>
        <v>#REF!</v>
      </c>
    </row>
    <row r="10" spans="2:4" x14ac:dyDescent="0.35">
      <c r="B10" s="9" t="s">
        <v>10</v>
      </c>
      <c r="C10" s="11" t="e">
        <f>#REF!</f>
        <v>#REF!</v>
      </c>
      <c r="D10" s="45" t="e">
        <f>#REF!</f>
        <v>#REF!</v>
      </c>
    </row>
    <row r="11" spans="2:4" x14ac:dyDescent="0.35">
      <c r="B11" s="9" t="s">
        <v>9</v>
      </c>
      <c r="C11" s="11" t="e">
        <f>#REF!</f>
        <v>#REF!</v>
      </c>
      <c r="D11" s="45" t="e">
        <f>#REF!</f>
        <v>#REF!</v>
      </c>
    </row>
    <row r="12" spans="2:4" x14ac:dyDescent="0.35">
      <c r="B12" s="9" t="s">
        <v>12</v>
      </c>
      <c r="C12" s="11" t="e">
        <f>#REF!</f>
        <v>#REF!</v>
      </c>
      <c r="D12" s="45" t="e">
        <f>#REF!</f>
        <v>#REF!</v>
      </c>
    </row>
    <row r="13" spans="2:4" x14ac:dyDescent="0.35">
      <c r="B13" s="9" t="s">
        <v>13</v>
      </c>
      <c r="C13" s="11" t="e">
        <f>#REF!</f>
        <v>#REF!</v>
      </c>
      <c r="D13" s="45" t="e">
        <f>#REF!</f>
        <v>#REF!</v>
      </c>
    </row>
    <row r="14" spans="2:4" ht="15" thickBot="1" x14ac:dyDescent="0.4">
      <c r="B14" s="12" t="s">
        <v>14</v>
      </c>
      <c r="C14" s="13" t="e">
        <f>#REF!</f>
        <v>#REF!</v>
      </c>
      <c r="D14" s="47" t="e">
        <f>#REF!</f>
        <v>#REF!</v>
      </c>
    </row>
    <row r="15" spans="2:4" ht="15" thickTop="1" x14ac:dyDescent="0.35"/>
    <row r="17" spans="2:3" x14ac:dyDescent="0.35">
      <c r="B17" s="9"/>
      <c r="C17" s="10" t="s">
        <v>6</v>
      </c>
    </row>
    <row r="18" spans="2:3" ht="87" x14ac:dyDescent="0.35">
      <c r="B18" s="23" t="s">
        <v>24</v>
      </c>
      <c r="C18" s="45" t="e">
        <f>#REF!</f>
        <v>#REF!</v>
      </c>
    </row>
    <row r="19" spans="2:3" ht="87" x14ac:dyDescent="0.35">
      <c r="B19" s="23" t="s">
        <v>25</v>
      </c>
      <c r="C19" s="45" t="e">
        <f>#REF!</f>
        <v>#REF!</v>
      </c>
    </row>
    <row r="20" spans="2:3" ht="72.5" x14ac:dyDescent="0.35">
      <c r="B20" s="24" t="s">
        <v>7</v>
      </c>
      <c r="C20" s="46" t="e">
        <f>#REF!</f>
        <v>#REF!</v>
      </c>
    </row>
    <row r="23" spans="2:3" x14ac:dyDescent="0.35">
      <c r="B23" s="9"/>
      <c r="C23" s="10" t="s">
        <v>6</v>
      </c>
    </row>
    <row r="24" spans="2:3" ht="87" x14ac:dyDescent="0.35">
      <c r="B24" s="23" t="s">
        <v>26</v>
      </c>
      <c r="C24" s="45" t="e">
        <f>#REF!</f>
        <v>#REF!</v>
      </c>
    </row>
    <row r="25" spans="2:3" ht="87" x14ac:dyDescent="0.35">
      <c r="B25" s="23" t="s">
        <v>8</v>
      </c>
      <c r="C25" s="45" t="e">
        <f>#REF!</f>
        <v>#REF!</v>
      </c>
    </row>
    <row r="26" spans="2:3" ht="87" x14ac:dyDescent="0.35">
      <c r="B26" s="23" t="s">
        <v>27</v>
      </c>
      <c r="C26" s="45" t="e">
        <f>#REF!</f>
        <v>#REF!</v>
      </c>
    </row>
    <row r="27" spans="2:3" ht="87" x14ac:dyDescent="0.35">
      <c r="B27" s="24" t="s">
        <v>28</v>
      </c>
      <c r="C27" s="46" t="e">
        <f>#REF!</f>
        <v>#REF!</v>
      </c>
    </row>
    <row r="29" spans="2:3" x14ac:dyDescent="0.35">
      <c r="B29" s="9" t="s">
        <v>19</v>
      </c>
      <c r="C29" s="11" t="e">
        <f>#REF!</f>
        <v>#REF!</v>
      </c>
    </row>
    <row r="30" spans="2:3" x14ac:dyDescent="0.35">
      <c r="B30" s="9" t="s">
        <v>20</v>
      </c>
      <c r="C30" s="11" t="e">
        <f>#REF!</f>
        <v>#REF!</v>
      </c>
    </row>
    <row r="31" spans="2:3" x14ac:dyDescent="0.35">
      <c r="B31" s="9" t="s">
        <v>21</v>
      </c>
      <c r="C31" s="11" t="e">
        <f>#REF!</f>
        <v>#REF!</v>
      </c>
    </row>
    <row r="32" spans="2:3" x14ac:dyDescent="0.35">
      <c r="B32" s="9" t="s">
        <v>18</v>
      </c>
      <c r="C32" s="11" t="e">
        <f>#REF!</f>
        <v>#REF!</v>
      </c>
    </row>
    <row r="33" spans="2:3" x14ac:dyDescent="0.3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2025-06-27T06:56:38Z</cp:lastPrinted>
  <dcterms:created xsi:type="dcterms:W3CDTF">2014-05-05T10:02:17Z</dcterms:created>
  <dcterms:modified xsi:type="dcterms:W3CDTF">2025-07-01T09:59:02Z</dcterms:modified>
</cp:coreProperties>
</file>