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Q:\02 Aufsicht\3 MV\2024\24.2.3.001-PE&amp;UW Präventionsabgabe\Rücklauf Kantone\Upload 2024\"/>
    </mc:Choice>
  </mc:AlternateContent>
  <xr:revisionPtr revIDLastSave="0" documentId="13_ncr:1_{66E733B1-16E8-4BBA-9674-B60E3ED984CC}" xr6:coauthVersionLast="47" xr6:coauthVersionMax="47" xr10:uidLastSave="{00000000-0000-0000-0000-000000000000}"/>
  <bookViews>
    <workbookView xWindow="-120" yWindow="-120" windowWidth="38640" windowHeight="15720" xr2:uid="{00000000-000D-0000-FFFF-FFFF00000000}"/>
  </bookViews>
  <sheets>
    <sheet name="Formular" sheetId="4" r:id="rId1"/>
    <sheet name="Muster" sheetId="1" r:id="rId2"/>
    <sheet name="Berechnung" sheetId="2" r:id="rId3"/>
  </sheets>
  <definedNames>
    <definedName name="_xlnm.Print_Area" localSheetId="0">Formular!$A$1:$AI$109</definedName>
    <definedName name="_xlnm.Print_Area" localSheetId="1">Muster!$A$1:$AI$109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8" i="1" l="1"/>
  <c r="AF27" i="1" l="1"/>
  <c r="N129" i="1" s="1"/>
  <c r="AF27" i="4"/>
  <c r="E145" i="4" s="1"/>
  <c r="W45" i="1" l="1"/>
  <c r="W42" i="4" l="1"/>
  <c r="N130" i="1" l="1"/>
  <c r="N127" i="1"/>
  <c r="E144" i="4" l="1"/>
  <c r="E143" i="4"/>
  <c r="N132" i="1" l="1"/>
  <c r="W37" i="4"/>
  <c r="W38" i="4"/>
  <c r="W39" i="4" l="1"/>
  <c r="E131" i="4" l="1"/>
  <c r="E130" i="4"/>
  <c r="E122" i="4"/>
  <c r="N119" i="1" l="1"/>
  <c r="N118" i="1"/>
  <c r="E123" i="1"/>
  <c r="H77" i="4"/>
  <c r="W79" i="4"/>
  <c r="U77" i="4"/>
  <c r="E140" i="4" s="1"/>
  <c r="S77" i="4"/>
  <c r="E139" i="4" s="1"/>
  <c r="Q77" i="4"/>
  <c r="E138" i="4" s="1"/>
  <c r="O77" i="4"/>
  <c r="E137" i="4" s="1"/>
  <c r="M77" i="4"/>
  <c r="E136" i="4" s="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W77" i="4" l="1"/>
  <c r="H26" i="4"/>
  <c r="U77" i="1"/>
  <c r="T122" i="1" s="1"/>
  <c r="S77" i="1"/>
  <c r="T121" i="1" s="1"/>
  <c r="Q77" i="1"/>
  <c r="T120" i="1" s="1"/>
  <c r="O77" i="1"/>
  <c r="T119" i="1" s="1"/>
  <c r="M77" i="1"/>
  <c r="T118" i="1" s="1"/>
  <c r="H27" i="4" l="1"/>
  <c r="E123" i="4"/>
  <c r="E124" i="4" s="1"/>
  <c r="H77" i="1"/>
  <c r="U27" i="4" l="1"/>
  <c r="U28" i="4" s="1"/>
  <c r="E133" i="4" s="1"/>
  <c r="C29" i="2"/>
  <c r="H26" i="1"/>
  <c r="E124" i="1" s="1"/>
  <c r="C31" i="2"/>
  <c r="C30" i="2"/>
  <c r="C25" i="2"/>
  <c r="C24" i="2"/>
  <c r="C18" i="2"/>
  <c r="W37" i="1"/>
  <c r="E132" i="4" l="1"/>
  <c r="C33" i="2"/>
  <c r="C32" i="2"/>
  <c r="C13" i="2"/>
  <c r="W76" i="1" l="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4" i="1"/>
  <c r="W43" i="1"/>
  <c r="W42" i="1"/>
  <c r="W41" i="1"/>
  <c r="W40" i="1"/>
  <c r="W38" i="1"/>
  <c r="D13" i="2" l="1"/>
  <c r="D12" i="2"/>
  <c r="D11" i="2"/>
  <c r="D10" i="2"/>
  <c r="C12" i="2"/>
  <c r="C11" i="2"/>
  <c r="C10" i="2"/>
  <c r="C19" i="2" l="1"/>
  <c r="H27" i="1"/>
  <c r="W77" i="1"/>
  <c r="D14" i="2" s="1"/>
  <c r="C14" i="2"/>
  <c r="D9" i="2"/>
  <c r="C9" i="2"/>
  <c r="U27" i="1" l="1"/>
  <c r="E125" i="1"/>
  <c r="C20" i="2"/>
  <c r="W79" i="1"/>
  <c r="U28" i="1" l="1"/>
  <c r="N121" i="1" s="1"/>
  <c r="N120" i="1"/>
  <c r="C26" i="2"/>
  <c r="C27" i="2" l="1"/>
</calcChain>
</file>

<file path=xl/sharedStrings.xml><?xml version="1.0" encoding="utf-8"?>
<sst xmlns="http://schemas.openxmlformats.org/spreadsheetml/2006/main" count="267" uniqueCount="138">
  <si>
    <t>Betrag</t>
  </si>
  <si>
    <t>Prävention und
Früherkennung</t>
  </si>
  <si>
    <t>Beratung und
Behandlung</t>
  </si>
  <si>
    <t>Forschung und
Evaluation</t>
  </si>
  <si>
    <t>Aus- und
Weiterbildung</t>
  </si>
  <si>
    <t>Anderes</t>
  </si>
  <si>
    <t>Kanton</t>
  </si>
  <si>
    <t>Titel</t>
  </si>
  <si>
    <t>Departement</t>
  </si>
  <si>
    <t>Vorname</t>
  </si>
  <si>
    <t>Name</t>
  </si>
  <si>
    <t>Amt</t>
  </si>
  <si>
    <t>Strasse</t>
  </si>
  <si>
    <t>Nr</t>
  </si>
  <si>
    <t>Postfach</t>
  </si>
  <si>
    <t>PLZ</t>
  </si>
  <si>
    <t>Ort</t>
  </si>
  <si>
    <t>Telefon</t>
  </si>
  <si>
    <t>Fax</t>
  </si>
  <si>
    <t>E-Mail</t>
  </si>
  <si>
    <t>Website</t>
  </si>
  <si>
    <t>Aufteilung der kantonalen und interkantonalen Ausgaben 2014</t>
  </si>
  <si>
    <t>kantonal</t>
  </si>
  <si>
    <t>interkantonal</t>
  </si>
  <si>
    <t>B</t>
  </si>
  <si>
    <t>P</t>
  </si>
  <si>
    <t>Differenz</t>
  </si>
  <si>
    <t>Zins; Abzug Kosten Fondsverwaltung</t>
  </si>
  <si>
    <t>Kontakt</t>
  </si>
  <si>
    <t>in CHF</t>
  </si>
  <si>
    <t xml:space="preserve">
Differenz
</t>
  </si>
  <si>
    <t xml:space="preserve">
Zins und Kosten
Fondsverwaltung
</t>
  </si>
  <si>
    <t>AWB</t>
  </si>
  <si>
    <t>BB</t>
  </si>
  <si>
    <t>PF</t>
  </si>
  <si>
    <t>FE</t>
  </si>
  <si>
    <t>And.</t>
  </si>
  <si>
    <t>Total</t>
  </si>
  <si>
    <t>Fragebogen</t>
  </si>
  <si>
    <r>
      <t xml:space="preserve">Name Verbund </t>
    </r>
    <r>
      <rPr>
        <i/>
        <sz val="10"/>
        <color theme="1"/>
        <rFont val="Arial"/>
        <family val="2"/>
      </rPr>
      <t>(bitte angeben)</t>
    </r>
  </si>
  <si>
    <t>Es gab keine interkantonale Beteiligung</t>
  </si>
  <si>
    <t>Ja</t>
  </si>
  <si>
    <t>Nein</t>
  </si>
  <si>
    <t>Hinweise</t>
  </si>
  <si>
    <t xml:space="preserve">TOTAL Beiträge </t>
  </si>
  <si>
    <t>Kontrolle</t>
  </si>
  <si>
    <t>Max</t>
  </si>
  <si>
    <t>Muster</t>
  </si>
  <si>
    <t xml:space="preserve">+41 xx xxx xx xx </t>
  </si>
  <si>
    <t>Institution/Zahlungszweck</t>
  </si>
  <si>
    <t>x</t>
  </si>
  <si>
    <t>xxxxx</t>
  </si>
  <si>
    <t>Aus- und Weiterbildung</t>
  </si>
  <si>
    <t>Prävention/Früherkennung</t>
  </si>
  <si>
    <t>Beratung/Behandlung</t>
  </si>
  <si>
    <t>Forschung/Evaluation</t>
  </si>
  <si>
    <r>
      <rPr>
        <b/>
        <sz val="15"/>
        <color theme="1"/>
        <rFont val="Arial"/>
        <family val="2"/>
      </rPr>
      <t>Kommentar</t>
    </r>
    <r>
      <rPr>
        <b/>
        <sz val="20"/>
        <color theme="1"/>
        <rFont val="Arial"/>
        <family val="2"/>
      </rPr>
      <t xml:space="preserve"> </t>
    </r>
    <r>
      <rPr>
        <b/>
        <sz val="10"/>
        <color theme="1"/>
        <rFont val="Arial"/>
        <family val="2"/>
      </rPr>
      <t>(max. 2'500 Zeichen)</t>
    </r>
  </si>
  <si>
    <t>Allgemeine Anmerkungen oder Feedback zum Berichterstattungs-Prozess  (max. 2'500 Zeichen).</t>
  </si>
  <si>
    <t>Institution F (Ort): Jahresbeitrag 201x</t>
  </si>
  <si>
    <t>Institution D (Ort): Projekt V</t>
  </si>
  <si>
    <t>Institution B (Ort): Jahresbeitrag 201x</t>
  </si>
  <si>
    <t>Institution A (Ort): Jahresbeitrag 201x</t>
  </si>
  <si>
    <t>X</t>
  </si>
  <si>
    <t>Beauftragter für Prävention und Gesundheitsförderung</t>
  </si>
  <si>
    <t>Departement für Volkswirtschaft und Gesundheit</t>
  </si>
  <si>
    <t>Amt für Gesundheit</t>
  </si>
  <si>
    <t>www.xxxxxxx.x.ch</t>
  </si>
  <si>
    <t>max.muster@x.ch</t>
  </si>
  <si>
    <t>Institution C (Ort): Projekt U</t>
  </si>
  <si>
    <t>Projekt W</t>
  </si>
  <si>
    <t>Institution B</t>
  </si>
  <si>
    <t>Eine interkantonale Beteiligung fand statt</t>
  </si>
  <si>
    <t xml:space="preserve">
SSA-Anteil
2013
</t>
  </si>
  <si>
    <t xml:space="preserve">
Gesamtausgaben 
Kanton 2014
</t>
  </si>
  <si>
    <t xml:space="preserve">
Fondsbestand am
01.01.2014
</t>
  </si>
  <si>
    <t xml:space="preserve">
Zuweisung und 
Entnahmen 2014
</t>
  </si>
  <si>
    <t xml:space="preserve">
Fondsbestand am
31.12.2014
</t>
  </si>
  <si>
    <t>Zins und Kosten Fondsverwaltung</t>
  </si>
  <si>
    <t xml:space="preserve">     Ja         Nein</t>
  </si>
  <si>
    <t xml:space="preserve">   Ja          Nein</t>
  </si>
  <si>
    <t>Falls Sie Ja angekreuzt haben, geben Sie bitte den genauen aufgewendeten Betrag (in CHF) an:</t>
  </si>
  <si>
    <t>Reserven bei externen Leistungserbringern (in CHF) (falls vorhanden)</t>
  </si>
  <si>
    <t xml:space="preserve">b) Wird der Fonds ausschliesslich für die Bekämpfung des exzessiven Geldspiels verwendet? </t>
  </si>
  <si>
    <t>Um welche(n) externen Leistungserbringer handelt es sich?</t>
  </si>
  <si>
    <t>Um welche(n) externen Leistungserbringer handelt
es sich?</t>
  </si>
  <si>
    <t>Nr.</t>
  </si>
  <si>
    <t>Falls Sie Ja angekreuzt haben: Welche?</t>
  </si>
  <si>
    <t>Präventionsabgabefonds (in CHF)</t>
  </si>
  <si>
    <t>a) Wird der Fonds ausschliesslich aus dem Anteil "Prävention" alimentiert?</t>
  </si>
  <si>
    <t>Kosten der Massnahme insgesamt:</t>
  </si>
  <si>
    <t>Massnahme:</t>
  </si>
  <si>
    <t>Betrag (CHF):</t>
  </si>
  <si>
    <t xml:space="preserve">Falls Sie Ja angekreuzt haben, tragen Sie in untenstehende Zeile(n) bitte ein, um welche Massnahme es sich handelte, die Höhe des aufgewendeten Betrags pro Massnahme sowie die Kosten der themenübergreifenden Massnahme insgesamt. Falls der Platz nicht ausreicht bzw. Sie mehr als drei themenübergreifende Massnahmen unterstützt haben, können Sie die restlichen Massnahmen im Kommentarfeld ergänzen. </t>
  </si>
  <si>
    <t>Institution F</t>
  </si>
  <si>
    <t>Vermittlung von Medienkompetenz</t>
  </si>
  <si>
    <t>Projekt Z</t>
  </si>
  <si>
    <t>Anteil „Prävention“: Mittelverwendung im Jahr 2023</t>
  </si>
  <si>
    <t>Erhaltene Mittel und Gesamtausgaben 2023 (in CHF)</t>
  </si>
  <si>
    <t>Präventionsabgabe-Beiträge 2023</t>
  </si>
  <si>
    <t>1) Hat sich ihr Kanton im Jahr 2023 an einem interkantonalen Programm der Spielsuchtprävention beteiligt?  
Falls ja: Um welchen interkantonalen Verbund handelte es sich?</t>
  </si>
  <si>
    <t xml:space="preserve">2) Wurden im Jahr 2023 Strukturbeiträge aus der Präventionsabgabe an suchtformübergreifende und interdisziplinäre Institutionen geleistet? (vgl. Wegleitung S. 7). </t>
  </si>
  <si>
    <t xml:space="preserve">3) Wurden im Jahr 2023 Beiträge für themenübergreifende Präventionsmassnahmen aus der Präventionsabgabe geleistet? Beispiele können die Vermittlung von Medienkompetenz oder der Umgang mit Finanzen sein (vgl. Wegleitung S. 7). </t>
  </si>
  <si>
    <r>
      <t xml:space="preserve">Bitte speichern Sie das Formular nach erfolgreicher Dateneingabe ab und senden Sie die Excel-Datei
bis spätestens am </t>
    </r>
    <r>
      <rPr>
        <b/>
        <sz val="10"/>
        <color theme="1"/>
        <rFont val="Arial"/>
        <family val="2"/>
      </rPr>
      <t>30</t>
    </r>
    <r>
      <rPr>
        <b/>
        <sz val="10"/>
        <rFont val="Arial"/>
        <family val="2"/>
      </rPr>
      <t>. April 2024</t>
    </r>
    <r>
      <rPr>
        <sz val="10"/>
        <color theme="1"/>
        <rFont val="Arial"/>
        <family val="2"/>
      </rPr>
      <t xml:space="preserve"> an:
</t>
    </r>
    <r>
      <rPr>
        <sz val="10"/>
        <color theme="1"/>
        <rFont val="Wingdings"/>
        <charset val="2"/>
      </rPr>
      <t>Ü</t>
    </r>
    <r>
      <rPr>
        <sz val="10"/>
        <color theme="1"/>
        <rFont val="Arial"/>
        <family val="2"/>
      </rPr>
      <t xml:space="preserve"> </t>
    </r>
    <r>
      <rPr>
        <b/>
        <sz val="10"/>
        <color theme="1"/>
        <rFont val="Arial"/>
        <family val="2"/>
      </rPr>
      <t xml:space="preserve">ursina.willi@gespa.ch </t>
    </r>
    <r>
      <rPr>
        <sz val="10"/>
        <color theme="1"/>
        <rFont val="Arial"/>
        <family val="2"/>
      </rPr>
      <t xml:space="preserve">
Bei Fragen stehen wir Ihnen gerne zur Verfügung:
</t>
    </r>
    <r>
      <rPr>
        <b/>
        <sz val="10"/>
        <color rgb="FFFF0000"/>
        <rFont val="Arial"/>
        <family val="2"/>
      </rPr>
      <t xml:space="preserve">
</t>
    </r>
    <r>
      <rPr>
        <b/>
        <sz val="10"/>
        <rFont val="Arial"/>
        <family val="2"/>
      </rPr>
      <t>Gespa - Interkantonale Geldspielaufsicht</t>
    </r>
    <r>
      <rPr>
        <sz val="10"/>
        <rFont val="Arial"/>
        <family val="2"/>
      </rPr>
      <t xml:space="preserve">
Erlachstrasse 12
CH-3012 Bern</t>
    </r>
    <r>
      <rPr>
        <sz val="10"/>
        <color theme="1"/>
        <rFont val="Arial"/>
        <family val="2"/>
      </rPr>
      <t xml:space="preserve">
Tel.:  +41 (0)31 313 13 03  |  www.gespa.ch</t>
    </r>
  </si>
  <si>
    <t>Anteil "Prävention" 2022</t>
  </si>
  <si>
    <t>Gesamtausgaben Kanton 2023</t>
  </si>
  <si>
    <t>Fondsbestand am 01.01.2023</t>
  </si>
  <si>
    <t>Zuweisung/Entnahme 2023</t>
  </si>
  <si>
    <t>Fondsbestand am 31.12.2023</t>
  </si>
  <si>
    <t>Höhe der Reserven am 01.01.2023</t>
  </si>
  <si>
    <t>Höhe der Reserven am 31.12.2023</t>
  </si>
  <si>
    <t xml:space="preserve">Anteil Prävention 2022
</t>
  </si>
  <si>
    <t xml:space="preserve">Gesamtausgaben Kanton 2023
</t>
  </si>
  <si>
    <t xml:space="preserve">
Fondsbestand am 01.01.2023
</t>
  </si>
  <si>
    <t>Zuweisung und Entnahmen 2023</t>
  </si>
  <si>
    <t>Anteil "Prävention": Mittelverwendung im Jahr 2023</t>
  </si>
  <si>
    <t>Anteil an der Spielsuchtabgabe 2022</t>
  </si>
  <si>
    <t>Hat sich ihr Kanton im Jahr 2023 an einem interkantonalen Programm der Spielsuchtprävention beteiligt?  
Falls ja: Um welchen interkantonalen Verbund handelte es sich?</t>
  </si>
  <si>
    <t xml:space="preserve">Der Anteil "Prävention" wird im Kanton X zur Bekämpfung der sozialschädlichen Auswirkungen des Glücksspielkonsums, insbesondere zur Prävention und Behandlung der Glücksspielsucht eingesetzt. Im Berichtsjahr 2023 flossen rund 50% der zugesprochenen Mittel in die drei Bereiche Prävention/Früherkennung, Forschung/Evaluation sowie Aus-/Weiterbildung, wobei ein Grossteil der Gelder Institution B zugesprochen wurde: Institution B erbringt die damit finanzierten Leistungen im Rahmen ihres Mandats für die  Leitung des "Interkantonalen Programms Y", an welchem sich auch der Kanton X beteiligt. Hervorzuheben ist weiter das kantonale Projekt U von Institution C mit dessen erfolgreichem Abschluss ein wichtiger Meilenstein des "Kantonalen Aktionsplans  2013 - 2023" in den Handlungsfeldern Prävention/Früherkennung sowie Aus-/Weiterbildung erreicht wurde. Die anderen 50% der im Jahr 2023 verteilten Gelder kommen dem Beratungs- und Behandlungsbereich zugute, wobei der grösste Beitrag an Institution A ausbezahlt wurde: Institution A betreibt seit 2010 im Auftrag des Gesundheitsdepartements des Kantons X eine auf die Glücksspielsucht spezialisierte Indikations- und Behandlungsstelle (nicht KVG) und erbringt zusätzlich wichtige Leistungen für die Verankerung der Glücksspielsuchtprävention bei Fachpersonen von kantonalen Gesundheits- und Sozialdiensten. </t>
  </si>
  <si>
    <t>Solothurn</t>
  </si>
  <si>
    <t>Manuela</t>
  </si>
  <si>
    <t>Meneghini</t>
  </si>
  <si>
    <t>Gesundheitsamt</t>
  </si>
  <si>
    <t>Departement des Innern</t>
  </si>
  <si>
    <t>Ambassadorenhof / Riedholzplatz</t>
  </si>
  <si>
    <t>032 627 22 80</t>
  </si>
  <si>
    <t>manuela.meneghini@ddi.so.ch</t>
  </si>
  <si>
    <t>so.ch/praevention &amp; hebsorg.ch</t>
  </si>
  <si>
    <t>Verein Schuldenberatung Aarg.-Solothurn: Jahresbeitrag 2023</t>
  </si>
  <si>
    <t>Sucht Schweiz (Lausanne): Jahresbeitrag 2022</t>
  </si>
  <si>
    <t xml:space="preserve">Suchthilfe Ost GmbH (Olten): Suchtprävention im Bereich </t>
  </si>
  <si>
    <t>Glücksspielsucht</t>
  </si>
  <si>
    <t>Perspektive Region Solothurn-Grenchen (Solothurn): Sucht-</t>
  </si>
  <si>
    <t>prävention im Bereich Glücksspielsucht</t>
  </si>
  <si>
    <t>Fachverband Sucht (Zürich): Jahresbeitrag 2023</t>
  </si>
  <si>
    <t>Sucht Schweiz, Lausanne</t>
  </si>
  <si>
    <t>Kooperationsmodell betreffend Zusammenarbeit in der Spielsuchtprävention der Nordwest- und Zentralschweizer Kantone (Sucht Schweiz, Lausanne)</t>
  </si>
  <si>
    <t>Fortbildungen (Fachverband Sucht)</t>
  </si>
  <si>
    <t>Beitrag an die Schuldenberatung AG-SO für Leistungen im Bereich der Geldspielsuchtberatung 2023. Die Schuldenberatung ist im Kanton Solothurn die Beratungsstelle, die bis anhin am meisten Spielsüchtige erreicht (u.a mittels spezifischen Flyern in Casinos) und unterstützt.
Leistungsvereinbarung mit Sucht Schweiz. Der Kanton Solothurn hat sich mit 9 weiteren Kantonen der Nordwest- und lnnerschweiz zu einem Kooperationsmodell zusammengeschlossen und die Sucht Schweiz mandatiert, Präventionsmassnahmen zu konzipieren und umzusetzen und Forschungsprojekte in Auftrag zu geben. Leistungen 2023: Betreibung Webseite inkl. Anpassungen / schriftliche Online-Beratung (via SafeZone.ch) / Betreibung Telefonische Helpline / Druck Flyer «Spielen ohne Sucht» und «Pokerflyer» / nationale Online-Kampagne / Tagung «Gen Z und Geldspiel» für Fachpersonen / Filme Angehörige mit Migrationshintergrund (Perspektive Fachpersonen) / Vernetzung
Leistungsvereinbarungen mit Perspektive Region Solothurn-Grenchen und Suchthilfe Ost GmbH, Bereich Glücksspielsucht. Bezugspersonen (Arbeitgeber, Fachpersonen Schlüsselpersonen in Vereinen oder Gruppen etc.) und die Bevölkerung werden mit wirksamen Massnahmen erreicht, die sie in einem gesundheitsfördernden und ressourcenstärkenden Verhalten unterstützen (Schulungen, Informationsmaterialien etc.). Ziel: Die Bevölkerung und Multiplikator*innen kennen den Wirkungsmechanismus von Sucht und die Hilfsangebote im Kanton. Sie sind bei Bedarf und Möglichkeit betreffend Früherkennung und Frühintervention geschult oder vertieft in einzelne Suchtthemen eingeführt (Geldspielsucht, Onlinesucht).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</si>
</sst>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numFmt numFmtId="165" formatCode="[Red]0;[Red]\-0;[Black]0"/>
    <numFmt numFmtId="166" formatCode="#\'##0"/>
    <numFmt numFmtId="167" formatCode="_ * #,##0_ ;_ * \-#,##0_ ;_ * &quot;-&quot;??_ ;_ @_ "/>
  </numFmts>
  <fonts count="32" x14ac:knownFonts="1">
    <font>
      <sz val="11"/>
      <color theme="1"/>
      <name val="Calibri"/>
      <family val="2"/>
      <scheme val="minor"/>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b/>
      <sz val="10"/>
      <color rgb="FFFF0000"/>
      <name val="Arial"/>
      <family val="2"/>
    </font>
    <font>
      <sz val="10"/>
      <color theme="1"/>
      <name val="Calibri"/>
      <family val="2"/>
      <scheme val="minor"/>
    </font>
    <font>
      <sz val="15"/>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2">
    <xf numFmtId="0" fontId="0" fillId="0" borderId="0"/>
    <xf numFmtId="43" fontId="28" fillId="0" borderId="0" applyFont="0" applyFill="0" applyBorder="0" applyAlignment="0" applyProtection="0"/>
  </cellStyleXfs>
  <cellXfs count="311">
    <xf numFmtId="0" fontId="0" fillId="0" borderId="0" xfId="0"/>
    <xf numFmtId="0" fontId="1" fillId="2" borderId="0" xfId="0" applyFont="1" applyFill="1"/>
    <xf numFmtId="0" fontId="4" fillId="2" borderId="0" xfId="0" applyFont="1" applyFill="1" applyAlignment="1">
      <alignment horizontal="center"/>
    </xf>
    <xf numFmtId="0" fontId="1" fillId="0" borderId="0" xfId="0" applyFont="1"/>
    <xf numFmtId="0" fontId="0" fillId="2" borderId="0" xfId="0" applyFill="1"/>
    <xf numFmtId="0" fontId="1" fillId="2" borderId="0" xfId="0" applyFont="1" applyFill="1" applyAlignment="1">
      <alignment vertical="center" wrapText="1"/>
    </xf>
    <xf numFmtId="0" fontId="8" fillId="2" borderId="0" xfId="0" applyFont="1" applyFill="1"/>
    <xf numFmtId="0" fontId="8" fillId="2" borderId="0" xfId="0" applyFont="1" applyFill="1" applyAlignment="1">
      <alignment vertical="center" wrapText="1"/>
    </xf>
    <xf numFmtId="0" fontId="5" fillId="2" borderId="0" xfId="0" applyFont="1" applyFill="1"/>
    <xf numFmtId="0" fontId="13" fillId="0" borderId="0" xfId="0" applyFont="1"/>
    <xf numFmtId="0" fontId="13" fillId="0" borderId="0" xfId="0" applyFont="1" applyAlignment="1">
      <alignment horizontal="right"/>
    </xf>
    <xf numFmtId="3" fontId="13" fillId="0" borderId="0" xfId="0" applyNumberFormat="1" applyFont="1"/>
    <xf numFmtId="0" fontId="13" fillId="0" borderId="7" xfId="0" applyFont="1" applyBorder="1"/>
    <xf numFmtId="3" fontId="13" fillId="0" borderId="7" xfId="0" applyNumberFormat="1" applyFont="1" applyBorder="1"/>
    <xf numFmtId="0" fontId="12" fillId="2" borderId="0" xfId="0" applyFont="1" applyFill="1" applyAlignment="1">
      <alignment horizontal="center" vertical="center"/>
    </xf>
    <xf numFmtId="0" fontId="6" fillId="2" borderId="0" xfId="0" applyFont="1" applyFill="1"/>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left" vertical="center" indent="5"/>
    </xf>
    <xf numFmtId="0" fontId="17" fillId="2" borderId="0" xfId="0" applyFont="1" applyFill="1" applyAlignment="1">
      <alignment horizontal="left" indent="5"/>
    </xf>
    <xf numFmtId="0" fontId="16" fillId="2" borderId="0" xfId="0" applyFont="1" applyFill="1" applyAlignment="1">
      <alignment horizontal="left" vertical="center"/>
    </xf>
    <xf numFmtId="0" fontId="13" fillId="0" borderId="0" xfId="0" applyFont="1" applyAlignment="1">
      <alignment wrapText="1"/>
    </xf>
    <xf numFmtId="0" fontId="13" fillId="0" borderId="6" xfId="0" applyFont="1" applyBorder="1" applyAlignment="1">
      <alignment wrapText="1"/>
    </xf>
    <xf numFmtId="3" fontId="13" fillId="0" borderId="6" xfId="0" applyNumberFormat="1" applyFont="1" applyBorder="1"/>
    <xf numFmtId="0" fontId="13" fillId="0" borderId="6" xfId="0" applyFont="1" applyBorder="1"/>
    <xf numFmtId="0" fontId="1" fillId="2" borderId="0" xfId="0" applyFont="1" applyFill="1" applyAlignment="1">
      <alignment horizontal="left" indent="2"/>
    </xf>
    <xf numFmtId="0" fontId="11" fillId="2" borderId="0" xfId="0" applyFont="1" applyFill="1" applyAlignment="1">
      <alignment horizontal="center" vertical="center"/>
    </xf>
    <xf numFmtId="0" fontId="16" fillId="2" borderId="0" xfId="0" applyFont="1" applyFill="1" applyAlignment="1">
      <alignment horizontal="left"/>
    </xf>
    <xf numFmtId="164" fontId="1" fillId="2" borderId="0" xfId="0" applyNumberFormat="1" applyFont="1" applyFill="1"/>
    <xf numFmtId="0" fontId="1" fillId="2" borderId="0" xfId="0" applyFont="1" applyFill="1" applyProtection="1">
      <protection hidden="1"/>
    </xf>
    <xf numFmtId="0" fontId="8" fillId="2" borderId="9" xfId="0" applyFont="1" applyFill="1" applyBorder="1" applyProtection="1">
      <protection hidden="1"/>
    </xf>
    <xf numFmtId="0" fontId="8" fillId="2" borderId="12" xfId="0" applyFont="1" applyFill="1" applyBorder="1" applyProtection="1">
      <protection hidden="1"/>
    </xf>
    <xf numFmtId="0" fontId="1" fillId="2" borderId="0" xfId="0" applyFont="1" applyFill="1" applyAlignment="1" applyProtection="1">
      <alignment horizontal="right"/>
      <protection hidden="1"/>
    </xf>
    <xf numFmtId="0" fontId="8" fillId="2" borderId="0" xfId="0" applyFont="1" applyFill="1" applyProtection="1">
      <protection hidden="1"/>
    </xf>
    <xf numFmtId="0" fontId="1" fillId="2" borderId="5" xfId="0" applyFont="1" applyFill="1" applyBorder="1" applyProtection="1">
      <protection hidden="1"/>
    </xf>
    <xf numFmtId="0" fontId="1" fillId="2" borderId="0" xfId="0" applyFont="1" applyFill="1" applyAlignment="1" applyProtection="1">
      <alignment wrapText="1"/>
      <protection locked="0"/>
    </xf>
    <xf numFmtId="0" fontId="1" fillId="2" borderId="10" xfId="0" applyFont="1" applyFill="1" applyBorder="1" applyProtection="1">
      <protection hidden="1"/>
    </xf>
    <xf numFmtId="0" fontId="1" fillId="0" borderId="1" xfId="0" applyFont="1" applyBorder="1" applyAlignment="1">
      <alignment horizontal="center" vertical="center"/>
    </xf>
    <xf numFmtId="165" fontId="1" fillId="2" borderId="0" xfId="0" applyNumberFormat="1" applyFont="1" applyFill="1"/>
    <xf numFmtId="0" fontId="23" fillId="2" borderId="0" xfId="0" applyFont="1" applyFill="1" applyAlignment="1">
      <alignment horizontal="left" vertical="center"/>
    </xf>
    <xf numFmtId="0" fontId="26" fillId="2" borderId="0" xfId="0" applyFont="1" applyFill="1"/>
    <xf numFmtId="0" fontId="1" fillId="2" borderId="12" xfId="0" applyFont="1" applyFill="1" applyBorder="1"/>
    <xf numFmtId="0" fontId="1" fillId="2" borderId="17" xfId="0" applyFont="1" applyFill="1" applyBorder="1" applyAlignment="1">
      <alignment vertical="center"/>
    </xf>
    <xf numFmtId="0" fontId="1" fillId="2" borderId="2" xfId="0" applyFont="1" applyFill="1" applyBorder="1" applyAlignment="1">
      <alignment vertical="center"/>
    </xf>
    <xf numFmtId="0" fontId="1" fillId="2" borderId="17" xfId="0" applyFont="1" applyFill="1" applyBorder="1"/>
    <xf numFmtId="0" fontId="1" fillId="2" borderId="2" xfId="0" applyFont="1" applyFill="1" applyBorder="1"/>
    <xf numFmtId="0" fontId="2" fillId="2" borderId="0" xfId="0" applyFont="1" applyFill="1" applyAlignment="1">
      <alignment horizontal="right" vertical="center"/>
    </xf>
    <xf numFmtId="0" fontId="0" fillId="2" borderId="0" xfId="0" applyFill="1" applyAlignment="1">
      <alignment horizontal="left" vertical="center"/>
    </xf>
    <xf numFmtId="166" fontId="5" fillId="5" borderId="1" xfId="0" applyNumberFormat="1" applyFont="1" applyFill="1" applyBorder="1"/>
    <xf numFmtId="166" fontId="1" fillId="0" borderId="1" xfId="0" applyNumberFormat="1" applyFont="1" applyBorder="1"/>
    <xf numFmtId="166" fontId="1" fillId="2" borderId="0" xfId="0" applyNumberFormat="1" applyFont="1" applyFill="1"/>
    <xf numFmtId="166" fontId="5" fillId="2" borderId="0" xfId="0" applyNumberFormat="1" applyFont="1" applyFill="1"/>
    <xf numFmtId="166" fontId="3" fillId="0" borderId="1" xfId="0" applyNumberFormat="1" applyFont="1" applyBorder="1" applyAlignment="1">
      <alignment horizontal="right"/>
    </xf>
    <xf numFmtId="166" fontId="1" fillId="6" borderId="1" xfId="0" applyNumberFormat="1" applyFont="1" applyFill="1" applyBorder="1"/>
    <xf numFmtId="166" fontId="13" fillId="0" borderId="0" xfId="0" applyNumberFormat="1" applyFont="1"/>
    <xf numFmtId="166" fontId="13" fillId="0" borderId="6" xfId="0" applyNumberFormat="1" applyFont="1" applyBorder="1"/>
    <xf numFmtId="166" fontId="13" fillId="0" borderId="8" xfId="0" applyNumberFormat="1" applyFont="1" applyBorder="1"/>
    <xf numFmtId="0" fontId="1" fillId="0" borderId="0" xfId="0" applyFont="1" applyAlignment="1">
      <alignment wrapText="1"/>
    </xf>
    <xf numFmtId="166" fontId="1" fillId="0" borderId="0" xfId="0" applyNumberFormat="1" applyFont="1" applyAlignment="1">
      <alignment wrapText="1"/>
    </xf>
    <xf numFmtId="166" fontId="1" fillId="6" borderId="1" xfId="0" applyNumberFormat="1" applyFont="1" applyFill="1" applyBorder="1" applyProtection="1">
      <protection locked="0"/>
    </xf>
    <xf numFmtId="166" fontId="3" fillId="0" borderId="1" xfId="0" applyNumberFormat="1" applyFont="1" applyBorder="1" applyAlignment="1" applyProtection="1">
      <alignment horizontal="right"/>
      <protection locked="0"/>
    </xf>
    <xf numFmtId="166" fontId="1" fillId="0" borderId="1" xfId="0" applyNumberFormat="1" applyFont="1" applyBorder="1" applyProtection="1">
      <protection locked="0"/>
    </xf>
    <xf numFmtId="0" fontId="1" fillId="0" borderId="1" xfId="0" applyFont="1" applyBorder="1" applyAlignment="1" applyProtection="1">
      <alignment horizontal="center" vertical="center"/>
      <protection locked="0"/>
    </xf>
    <xf numFmtId="0" fontId="1" fillId="2" borderId="5" xfId="0" applyFont="1" applyFill="1" applyBorder="1" applyProtection="1">
      <protection locked="0"/>
    </xf>
    <xf numFmtId="0" fontId="1" fillId="2" borderId="0" xfId="0" applyFont="1" applyFill="1" applyProtection="1">
      <protection locked="0"/>
    </xf>
    <xf numFmtId="0" fontId="21" fillId="8" borderId="0" xfId="0" applyFont="1" applyFill="1" applyAlignment="1" applyProtection="1">
      <alignment horizontal="left" vertical="center" wrapText="1"/>
      <protection locked="0"/>
    </xf>
    <xf numFmtId="0" fontId="0" fillId="8" borderId="12" xfId="0" applyFill="1" applyBorder="1" applyAlignment="1" applyProtection="1">
      <alignment horizontal="left" wrapText="1"/>
      <protection locked="0"/>
    </xf>
    <xf numFmtId="0" fontId="21" fillId="8" borderId="5" xfId="0" applyFont="1" applyFill="1" applyBorder="1" applyAlignment="1" applyProtection="1">
      <alignment horizontal="left" vertical="center" wrapText="1"/>
      <protection locked="0"/>
    </xf>
    <xf numFmtId="0" fontId="8" fillId="2" borderId="12" xfId="0" applyFont="1" applyFill="1" applyBorder="1" applyProtection="1">
      <protection locked="0"/>
    </xf>
    <xf numFmtId="0" fontId="1" fillId="2" borderId="10" xfId="0" applyFont="1" applyFill="1" applyBorder="1" applyProtection="1">
      <protection locked="0"/>
    </xf>
    <xf numFmtId="0" fontId="8" fillId="2" borderId="9" xfId="0" applyFont="1" applyFill="1" applyBorder="1" applyProtection="1">
      <protection locked="0"/>
    </xf>
    <xf numFmtId="0" fontId="8" fillId="2" borderId="0" xfId="0" applyFont="1" applyFill="1" applyProtection="1">
      <protection locked="0"/>
    </xf>
    <xf numFmtId="0" fontId="1" fillId="2" borderId="0" xfId="0" applyFont="1" applyFill="1" applyAlignment="1" applyProtection="1">
      <alignment horizontal="right"/>
      <protection locked="0"/>
    </xf>
    <xf numFmtId="0" fontId="3" fillId="2" borderId="0" xfId="0" applyFont="1" applyFill="1"/>
    <xf numFmtId="0" fontId="27" fillId="2" borderId="0" xfId="0" applyFont="1" applyFill="1"/>
    <xf numFmtId="0" fontId="1" fillId="9" borderId="0" xfId="0" applyFont="1" applyFill="1"/>
    <xf numFmtId="0" fontId="24" fillId="2" borderId="0" xfId="0" applyFont="1" applyFill="1" applyAlignment="1">
      <alignment horizontal="left" vertical="center"/>
    </xf>
    <xf numFmtId="0" fontId="25" fillId="2" borderId="0" xfId="0" applyFont="1" applyFill="1" applyAlignment="1">
      <alignment horizontal="left"/>
    </xf>
    <xf numFmtId="0" fontId="5" fillId="5" borderId="3" xfId="0" applyFont="1" applyFill="1" applyBorder="1" applyAlignment="1">
      <alignment horizontal="left" indent="2"/>
    </xf>
    <xf numFmtId="0" fontId="5" fillId="5" borderId="4" xfId="0" applyFont="1" applyFill="1" applyBorder="1" applyAlignment="1">
      <alignment horizontal="left" indent="2"/>
    </xf>
    <xf numFmtId="0" fontId="5" fillId="5" borderId="2" xfId="0" applyFont="1" applyFill="1" applyBorder="1" applyAlignment="1">
      <alignment horizontal="left" indent="2"/>
    </xf>
    <xf numFmtId="0" fontId="24" fillId="2" borderId="0" xfId="0" applyFont="1" applyFill="1" applyAlignment="1">
      <alignment vertical="center"/>
    </xf>
    <xf numFmtId="0" fontId="25" fillId="2" borderId="0" xfId="0" applyFont="1" applyFill="1"/>
    <xf numFmtId="166" fontId="1" fillId="0" borderId="0" xfId="0" applyNumberFormat="1" applyFont="1"/>
    <xf numFmtId="166" fontId="1" fillId="6" borderId="1" xfId="1" applyNumberFormat="1" applyFont="1" applyFill="1" applyBorder="1" applyAlignment="1" applyProtection="1">
      <protection locked="0"/>
    </xf>
    <xf numFmtId="0" fontId="3" fillId="0" borderId="0" xfId="0" applyFont="1"/>
    <xf numFmtId="0" fontId="3" fillId="0" borderId="6" xfId="0" applyFont="1" applyBorder="1"/>
    <xf numFmtId="166" fontId="1" fillId="9" borderId="0" xfId="1" applyNumberFormat="1" applyFont="1" applyFill="1" applyBorder="1" applyAlignment="1" applyProtection="1">
      <protection locked="0"/>
    </xf>
    <xf numFmtId="166" fontId="5" fillId="9" borderId="0" xfId="0" applyNumberFormat="1" applyFont="1" applyFill="1"/>
    <xf numFmtId="0" fontId="5" fillId="9" borderId="0" xfId="0" applyFont="1" applyFill="1" applyAlignment="1">
      <alignment horizontal="left" indent="2"/>
    </xf>
    <xf numFmtId="166" fontId="5" fillId="10" borderId="1" xfId="1" applyNumberFormat="1" applyFont="1" applyFill="1" applyBorder="1" applyAlignment="1" applyProtection="1"/>
    <xf numFmtId="166" fontId="1" fillId="9" borderId="0" xfId="0" applyNumberFormat="1" applyFont="1" applyFill="1"/>
    <xf numFmtId="0" fontId="5" fillId="9" borderId="0" xfId="0" applyFont="1" applyFill="1"/>
    <xf numFmtId="166" fontId="5" fillId="11" borderId="1" xfId="0" applyNumberFormat="1" applyFont="1" applyFill="1" applyBorder="1"/>
    <xf numFmtId="0" fontId="1" fillId="2" borderId="0" xfId="0" applyFont="1" applyFill="1" applyAlignment="1" applyProtection="1">
      <alignment horizontal="left" wrapText="1"/>
      <protection locked="0"/>
    </xf>
    <xf numFmtId="0" fontId="1" fillId="8" borderId="0" xfId="0" applyFont="1" applyFill="1" applyAlignment="1" applyProtection="1">
      <alignment horizontal="left" vertical="center" wrapText="1"/>
      <protection locked="0"/>
    </xf>
    <xf numFmtId="0" fontId="1" fillId="9" borderId="0" xfId="0" applyFont="1" applyFill="1" applyProtection="1">
      <protection locked="0"/>
    </xf>
    <xf numFmtId="0" fontId="20" fillId="9" borderId="0" xfId="0" applyFont="1" applyFill="1" applyAlignment="1" applyProtection="1">
      <alignment vertical="center" wrapText="1"/>
      <protection hidden="1"/>
    </xf>
    <xf numFmtId="0" fontId="1" fillId="8" borderId="12" xfId="0" applyFont="1" applyFill="1" applyBorder="1" applyAlignment="1" applyProtection="1">
      <alignment horizontal="left" vertical="center" wrapText="1"/>
      <protection locked="0"/>
    </xf>
    <xf numFmtId="0" fontId="1" fillId="9" borderId="5" xfId="0" applyFont="1" applyFill="1" applyBorder="1" applyAlignment="1" applyProtection="1">
      <alignment vertical="center" wrapText="1"/>
      <protection hidden="1"/>
    </xf>
    <xf numFmtId="0" fontId="1" fillId="9" borderId="0" xfId="0" applyFont="1" applyFill="1" applyAlignment="1" applyProtection="1">
      <alignment vertical="center" wrapText="1"/>
      <protection hidden="1"/>
    </xf>
    <xf numFmtId="0" fontId="1" fillId="9" borderId="12" xfId="0" applyFont="1" applyFill="1" applyBorder="1" applyAlignment="1" applyProtection="1">
      <alignment vertical="center" wrapText="1"/>
      <protection hidden="1"/>
    </xf>
    <xf numFmtId="0" fontId="1" fillId="7" borderId="11" xfId="0" applyFont="1" applyFill="1" applyBorder="1"/>
    <xf numFmtId="0" fontId="1" fillId="7" borderId="6" xfId="0" applyFont="1" applyFill="1" applyBorder="1"/>
    <xf numFmtId="0" fontId="1" fillId="7" borderId="17" xfId="0" applyFont="1" applyFill="1" applyBorder="1"/>
    <xf numFmtId="0" fontId="1" fillId="9" borderId="0" xfId="0" applyFont="1" applyFill="1" applyAlignment="1" applyProtection="1">
      <alignment horizontal="left" vertical="center" wrapText="1"/>
      <protection locked="0"/>
    </xf>
    <xf numFmtId="0" fontId="1" fillId="9" borderId="12" xfId="0" applyFont="1" applyFill="1" applyBorder="1" applyAlignment="1" applyProtection="1">
      <alignment horizontal="left" vertical="center" wrapText="1"/>
      <protection locked="0"/>
    </xf>
    <xf numFmtId="0" fontId="1" fillId="9" borderId="0" xfId="0" applyFont="1" applyFill="1" applyAlignment="1" applyProtection="1">
      <alignment vertical="top" wrapText="1"/>
      <protection locked="0"/>
    </xf>
    <xf numFmtId="0" fontId="1" fillId="9" borderId="0" xfId="0" applyFont="1" applyFill="1" applyAlignment="1" applyProtection="1">
      <alignment wrapText="1"/>
      <protection locked="0"/>
    </xf>
    <xf numFmtId="0" fontId="1" fillId="9" borderId="12" xfId="0" applyFont="1" applyFill="1" applyBorder="1" applyAlignment="1" applyProtection="1">
      <alignment vertical="top" wrapText="1"/>
      <protection locked="0"/>
    </xf>
    <xf numFmtId="0" fontId="1" fillId="9" borderId="12" xfId="0" applyFont="1" applyFill="1" applyBorder="1"/>
    <xf numFmtId="0" fontId="1" fillId="9" borderId="0" xfId="0" applyFont="1" applyFill="1" applyAlignment="1" applyProtection="1">
      <alignment horizontal="center" vertical="center"/>
      <protection locked="0"/>
    </xf>
    <xf numFmtId="0" fontId="1" fillId="9" borderId="0" xfId="0" applyFont="1" applyFill="1" applyAlignment="1" applyProtection="1">
      <alignment vertical="center" wrapText="1"/>
      <protection locked="0"/>
    </xf>
    <xf numFmtId="0" fontId="1" fillId="0" borderId="0" xfId="0" applyFont="1" applyAlignment="1" applyProtection="1">
      <alignment vertical="top" wrapText="1"/>
      <protection locked="0"/>
    </xf>
    <xf numFmtId="0" fontId="1" fillId="9" borderId="5" xfId="0" applyFont="1" applyFill="1" applyBorder="1" applyAlignment="1" applyProtection="1">
      <alignment vertical="top" wrapText="1"/>
      <protection locked="0"/>
    </xf>
    <xf numFmtId="0" fontId="1" fillId="9" borderId="19" xfId="0" applyFont="1" applyFill="1" applyBorder="1" applyAlignment="1" applyProtection="1">
      <alignment horizontal="left" vertical="center"/>
      <protection locked="0"/>
    </xf>
    <xf numFmtId="0" fontId="1" fillId="9" borderId="19" xfId="0" applyFont="1" applyFill="1" applyBorder="1"/>
    <xf numFmtId="0" fontId="1" fillId="9" borderId="27" xfId="0" applyFont="1" applyFill="1" applyBorder="1" applyAlignment="1" applyProtection="1">
      <alignment vertical="top" wrapText="1"/>
      <protection locked="0"/>
    </xf>
    <xf numFmtId="0" fontId="1" fillId="9" borderId="22" xfId="0" applyFont="1" applyFill="1" applyBorder="1" applyAlignment="1" applyProtection="1">
      <alignment vertical="top" wrapText="1"/>
      <protection locked="0"/>
    </xf>
    <xf numFmtId="0" fontId="1" fillId="9" borderId="22" xfId="0" applyFont="1" applyFill="1" applyBorder="1"/>
    <xf numFmtId="0" fontId="1" fillId="9" borderId="23" xfId="0" applyFont="1" applyFill="1" applyBorder="1" applyAlignment="1" applyProtection="1">
      <alignment vertical="top" wrapText="1"/>
      <protection locked="0"/>
    </xf>
    <xf numFmtId="167" fontId="1" fillId="6" borderId="13" xfId="1" applyNumberFormat="1" applyFont="1" applyFill="1" applyBorder="1" applyAlignment="1" applyProtection="1">
      <alignment horizontal="left" vertical="top" wrapText="1"/>
      <protection locked="0"/>
    </xf>
    <xf numFmtId="0" fontId="1" fillId="9" borderId="19" xfId="0" applyFont="1" applyFill="1" applyBorder="1" applyAlignment="1" applyProtection="1">
      <alignment vertical="center" wrapText="1"/>
      <protection locked="0"/>
    </xf>
    <xf numFmtId="0" fontId="1" fillId="9" borderId="14" xfId="0" applyFont="1" applyFill="1" applyBorder="1" applyAlignment="1" applyProtection="1">
      <alignment vertical="top" wrapText="1"/>
      <protection locked="0"/>
    </xf>
    <xf numFmtId="0" fontId="1" fillId="9" borderId="28" xfId="0" applyFont="1" applyFill="1" applyBorder="1"/>
    <xf numFmtId="0" fontId="1" fillId="9" borderId="30" xfId="0" applyFont="1" applyFill="1" applyBorder="1"/>
    <xf numFmtId="0" fontId="1" fillId="9" borderId="30" xfId="0" applyFont="1" applyFill="1" applyBorder="1" applyAlignment="1" applyProtection="1">
      <alignment vertical="top" wrapText="1"/>
      <protection locked="0"/>
    </xf>
    <xf numFmtId="167" fontId="1" fillId="9" borderId="12" xfId="1" applyNumberFormat="1" applyFont="1" applyFill="1" applyBorder="1" applyAlignment="1" applyProtection="1">
      <alignment wrapText="1"/>
      <protection locked="0"/>
    </xf>
    <xf numFmtId="0" fontId="1" fillId="9" borderId="23" xfId="0" applyFont="1" applyFill="1" applyBorder="1"/>
    <xf numFmtId="0" fontId="21" fillId="8" borderId="23" xfId="0" applyFont="1" applyFill="1" applyBorder="1" applyAlignment="1" applyProtection="1">
      <alignment horizontal="left" vertical="center" wrapText="1"/>
      <protection locked="0"/>
    </xf>
    <xf numFmtId="0" fontId="1" fillId="2" borderId="27" xfId="0" applyFont="1" applyFill="1" applyBorder="1" applyAlignment="1" applyProtection="1">
      <alignment wrapText="1"/>
      <protection locked="0"/>
    </xf>
    <xf numFmtId="167" fontId="1" fillId="6" borderId="31" xfId="1" applyNumberFormat="1" applyFont="1" applyFill="1" applyBorder="1" applyAlignment="1" applyProtection="1">
      <alignment horizontal="left" vertical="top" wrapText="1"/>
      <protection locked="0"/>
    </xf>
    <xf numFmtId="0" fontId="1" fillId="9" borderId="29" xfId="0" applyFont="1" applyFill="1" applyBorder="1" applyAlignment="1" applyProtection="1">
      <alignment vertical="top" wrapText="1"/>
      <protection locked="0"/>
    </xf>
    <xf numFmtId="0" fontId="1" fillId="9" borderId="30" xfId="0" applyFont="1" applyFill="1" applyBorder="1" applyAlignment="1" applyProtection="1">
      <alignment wrapText="1"/>
      <protection locked="0"/>
    </xf>
    <xf numFmtId="0" fontId="1" fillId="9" borderId="19" xfId="0" applyFont="1" applyFill="1" applyBorder="1" applyAlignment="1" applyProtection="1">
      <alignment horizontal="center" vertical="center"/>
      <protection locked="0"/>
    </xf>
    <xf numFmtId="0" fontId="1" fillId="2" borderId="22" xfId="0" applyFont="1" applyFill="1" applyBorder="1" applyProtection="1">
      <protection locked="0"/>
    </xf>
    <xf numFmtId="0" fontId="1" fillId="9" borderId="22" xfId="0" applyFont="1" applyFill="1" applyBorder="1" applyProtection="1">
      <protection locked="0"/>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1" fillId="3" borderId="10" xfId="0" applyFont="1" applyFill="1" applyBorder="1" applyAlignment="1">
      <alignment horizontal="left" vertical="center" wrapText="1" indent="1"/>
    </xf>
    <xf numFmtId="0" fontId="1" fillId="3" borderId="18" xfId="0" applyFont="1" applyFill="1" applyBorder="1" applyAlignment="1">
      <alignment horizontal="left" vertical="center" wrapText="1" indent="1"/>
    </xf>
    <xf numFmtId="0" fontId="1" fillId="3" borderId="9" xfId="0" applyFont="1" applyFill="1" applyBorder="1" applyAlignment="1">
      <alignment horizontal="left" vertical="center" wrapText="1" indent="1"/>
    </xf>
    <xf numFmtId="0" fontId="1" fillId="3" borderId="5" xfId="0" applyFont="1" applyFill="1" applyBorder="1" applyAlignment="1">
      <alignment horizontal="left" vertical="center" wrapText="1" indent="1"/>
    </xf>
    <xf numFmtId="0" fontId="1" fillId="3" borderId="0" xfId="0" applyFont="1" applyFill="1" applyAlignment="1">
      <alignment horizontal="left" vertical="center" wrapText="1" indent="1"/>
    </xf>
    <xf numFmtId="0" fontId="1" fillId="3" borderId="12" xfId="0" applyFont="1" applyFill="1" applyBorder="1" applyAlignment="1">
      <alignment horizontal="left" vertical="center" wrapText="1" indent="1"/>
    </xf>
    <xf numFmtId="0" fontId="1" fillId="3" borderId="11" xfId="0" applyFont="1" applyFill="1" applyBorder="1" applyAlignment="1">
      <alignment horizontal="left" vertical="center" wrapText="1" indent="1"/>
    </xf>
    <xf numFmtId="0" fontId="1" fillId="3" borderId="6" xfId="0" applyFont="1" applyFill="1" applyBorder="1" applyAlignment="1">
      <alignment horizontal="left" vertical="center" wrapText="1" indent="1"/>
    </xf>
    <xf numFmtId="0" fontId="1" fillId="3" borderId="17" xfId="0" applyFont="1" applyFill="1" applyBorder="1" applyAlignment="1">
      <alignment horizontal="left" vertical="center" wrapText="1" indent="1"/>
    </xf>
    <xf numFmtId="0" fontId="18" fillId="4" borderId="10" xfId="0" applyFont="1" applyFill="1" applyBorder="1" applyAlignment="1">
      <alignment horizontal="center" vertical="center"/>
    </xf>
    <xf numFmtId="0" fontId="18" fillId="4" borderId="18"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7" xfId="0" applyFont="1" applyFill="1" applyBorder="1" applyAlignment="1">
      <alignment horizontal="center" vertical="center"/>
    </xf>
    <xf numFmtId="0" fontId="1" fillId="5" borderId="3" xfId="0" applyFont="1" applyFill="1" applyBorder="1"/>
    <xf numFmtId="0" fontId="1" fillId="5" borderId="4" xfId="0" applyFont="1" applyFill="1" applyBorder="1"/>
    <xf numFmtId="0" fontId="1" fillId="5" borderId="2" xfId="0" applyFont="1" applyFill="1" applyBorder="1"/>
    <xf numFmtId="167" fontId="1" fillId="0" borderId="13" xfId="1" applyNumberFormat="1" applyFont="1" applyFill="1" applyBorder="1" applyAlignment="1" applyProtection="1">
      <alignment horizontal="left" wrapText="1"/>
      <protection locked="0"/>
    </xf>
    <xf numFmtId="167" fontId="1" fillId="0" borderId="14" xfId="1" applyNumberFormat="1" applyFont="1" applyFill="1" applyBorder="1" applyAlignment="1" applyProtection="1">
      <alignment horizontal="left" wrapText="1"/>
      <protection locked="0"/>
    </xf>
    <xf numFmtId="167" fontId="1" fillId="0" borderId="15" xfId="1" applyNumberFormat="1" applyFont="1" applyFill="1" applyBorder="1" applyAlignment="1" applyProtection="1">
      <alignment horizontal="left" wrapText="1"/>
      <protection locked="0"/>
    </xf>
    <xf numFmtId="0" fontId="1" fillId="3" borderId="10"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2"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7" xfId="0" applyFont="1" applyFill="1" applyBorder="1" applyAlignment="1">
      <alignment horizontal="left" vertical="center" wrapText="1"/>
    </xf>
    <xf numFmtId="167" fontId="1" fillId="9" borderId="0" xfId="1" applyNumberFormat="1" applyFont="1" applyFill="1" applyBorder="1" applyAlignment="1" applyProtection="1">
      <alignment horizontal="center"/>
      <protection locked="0"/>
    </xf>
    <xf numFmtId="167" fontId="1" fillId="9" borderId="12" xfId="1" applyNumberFormat="1" applyFont="1" applyFill="1" applyBorder="1" applyAlignment="1" applyProtection="1">
      <alignment horizontal="center"/>
      <protection locked="0"/>
    </xf>
    <xf numFmtId="167" fontId="1" fillId="6" borderId="13" xfId="1" applyNumberFormat="1" applyFont="1" applyFill="1" applyBorder="1" applyAlignment="1" applyProtection="1">
      <alignment horizontal="left" wrapText="1"/>
      <protection locked="0"/>
    </xf>
    <xf numFmtId="167" fontId="1" fillId="6" borderId="29" xfId="1" applyNumberFormat="1" applyFont="1" applyFill="1" applyBorder="1" applyAlignment="1" applyProtection="1">
      <alignment horizontal="left" wrapText="1"/>
      <protection locked="0"/>
    </xf>
    <xf numFmtId="0" fontId="20" fillId="3" borderId="3" xfId="0" applyFont="1" applyFill="1" applyBorder="1" applyAlignment="1" applyProtection="1">
      <alignment horizontal="left" wrapText="1"/>
      <protection hidden="1"/>
    </xf>
    <xf numFmtId="0" fontId="20" fillId="3" borderId="4" xfId="0" applyFont="1" applyFill="1" applyBorder="1" applyAlignment="1" applyProtection="1">
      <alignment horizontal="left" wrapText="1"/>
      <protection hidden="1"/>
    </xf>
    <xf numFmtId="0" fontId="20" fillId="3" borderId="2" xfId="0" applyFont="1" applyFill="1" applyBorder="1" applyAlignment="1" applyProtection="1">
      <alignment horizontal="left" wrapText="1"/>
      <protection hidden="1"/>
    </xf>
    <xf numFmtId="49" fontId="20" fillId="6" borderId="18" xfId="0" applyNumberFormat="1" applyFont="1" applyFill="1" applyBorder="1" applyAlignment="1" applyProtection="1">
      <alignment horizontal="left" vertical="top" wrapText="1"/>
      <protection locked="0"/>
    </xf>
    <xf numFmtId="49" fontId="20" fillId="6" borderId="9" xfId="0" applyNumberFormat="1" applyFont="1" applyFill="1" applyBorder="1" applyAlignment="1" applyProtection="1">
      <alignment horizontal="left" vertical="top" wrapText="1"/>
      <protection locked="0"/>
    </xf>
    <xf numFmtId="49" fontId="20" fillId="6" borderId="0" xfId="0" applyNumberFormat="1" applyFont="1" applyFill="1" applyAlignment="1" applyProtection="1">
      <alignment horizontal="left" vertical="top" wrapText="1"/>
      <protection locked="0"/>
    </xf>
    <xf numFmtId="49" fontId="20" fillId="6" borderId="12" xfId="0" applyNumberFormat="1" applyFont="1" applyFill="1" applyBorder="1" applyAlignment="1" applyProtection="1">
      <alignment horizontal="left" vertical="top" wrapText="1"/>
      <protection locked="0"/>
    </xf>
    <xf numFmtId="49" fontId="20" fillId="6" borderId="6" xfId="0" applyNumberFormat="1" applyFont="1" applyFill="1" applyBorder="1" applyAlignment="1" applyProtection="1">
      <alignment horizontal="left" vertical="top" wrapText="1"/>
      <protection locked="0"/>
    </xf>
    <xf numFmtId="49" fontId="20" fillId="6" borderId="17" xfId="0" applyNumberFormat="1" applyFont="1" applyFill="1" applyBorder="1" applyAlignment="1" applyProtection="1">
      <alignment horizontal="left" vertical="top" wrapText="1"/>
      <protection locked="0"/>
    </xf>
    <xf numFmtId="167" fontId="1" fillId="6" borderId="13" xfId="1" applyNumberFormat="1" applyFont="1" applyFill="1" applyBorder="1" applyAlignment="1" applyProtection="1">
      <alignment horizontal="center" wrapText="1"/>
      <protection locked="0"/>
    </xf>
    <xf numFmtId="167" fontId="1" fillId="6" borderId="29" xfId="1" applyNumberFormat="1" applyFont="1" applyFill="1" applyBorder="1" applyAlignment="1" applyProtection="1">
      <alignment horizontal="center" wrapText="1"/>
      <protection locked="0"/>
    </xf>
    <xf numFmtId="0" fontId="1" fillId="9" borderId="0" xfId="0" applyFont="1" applyFill="1" applyAlignment="1" applyProtection="1">
      <alignment horizontal="left" vertical="top" wrapText="1"/>
      <protection locked="0"/>
    </xf>
    <xf numFmtId="0" fontId="1" fillId="6" borderId="25" xfId="0" applyFont="1" applyFill="1" applyBorder="1" applyAlignment="1" applyProtection="1">
      <alignment horizontal="left" vertical="top" wrapText="1"/>
      <protection locked="0"/>
    </xf>
    <xf numFmtId="0" fontId="1" fillId="6" borderId="26" xfId="0" applyFont="1" applyFill="1" applyBorder="1" applyAlignment="1" applyProtection="1">
      <alignment horizontal="left" vertical="top" wrapText="1"/>
      <protection locked="0"/>
    </xf>
    <xf numFmtId="0" fontId="1" fillId="6" borderId="20" xfId="0" applyFont="1" applyFill="1" applyBorder="1" applyAlignment="1" applyProtection="1">
      <alignment horizontal="left" vertical="top" wrapText="1"/>
      <protection locked="0"/>
    </xf>
    <xf numFmtId="0" fontId="1" fillId="6" borderId="24" xfId="0" applyFont="1" applyFill="1" applyBorder="1" applyAlignment="1" applyProtection="1">
      <alignment horizontal="left" vertical="top" wrapText="1"/>
      <protection locked="0"/>
    </xf>
    <xf numFmtId="0" fontId="1" fillId="9" borderId="5" xfId="0" applyFont="1" applyFill="1" applyBorder="1" applyAlignment="1" applyProtection="1">
      <alignment horizontal="left" vertical="top" wrapText="1"/>
      <protection locked="0"/>
    </xf>
    <xf numFmtId="0" fontId="1" fillId="9" borderId="12" xfId="0" applyFont="1" applyFill="1" applyBorder="1" applyAlignment="1" applyProtection="1">
      <alignment horizontal="left" vertical="top" wrapText="1"/>
      <protection locked="0"/>
    </xf>
    <xf numFmtId="0" fontId="1" fillId="9" borderId="21" xfId="0" applyFont="1" applyFill="1" applyBorder="1" applyAlignment="1" applyProtection="1">
      <alignment horizontal="left" vertical="top" wrapText="1"/>
      <protection locked="0"/>
    </xf>
    <xf numFmtId="0" fontId="1" fillId="7" borderId="1" xfId="0" applyFont="1" applyFill="1" applyBorder="1"/>
    <xf numFmtId="0" fontId="0" fillId="0" borderId="1" xfId="0" applyBorder="1"/>
    <xf numFmtId="0" fontId="5" fillId="5" borderId="1" xfId="0" applyFont="1" applyFill="1" applyBorder="1" applyAlignment="1">
      <alignment horizontal="left" indent="2"/>
    </xf>
    <xf numFmtId="0" fontId="6" fillId="5" borderId="1" xfId="0" applyFont="1" applyFill="1" applyBorder="1" applyAlignment="1">
      <alignment horizontal="left" indent="2"/>
    </xf>
    <xf numFmtId="0" fontId="0" fillId="0" borderId="1" xfId="0" applyBorder="1" applyAlignment="1">
      <alignment horizontal="left" indent="2"/>
    </xf>
    <xf numFmtId="0" fontId="14" fillId="4" borderId="0" xfId="0" applyFont="1" applyFill="1" applyAlignment="1">
      <alignment horizontal="center" vertical="center"/>
    </xf>
    <xf numFmtId="0" fontId="0" fillId="0" borderId="0" xfId="0"/>
    <xf numFmtId="0" fontId="3" fillId="6" borderId="0" xfId="0" applyFont="1" applyFill="1" applyAlignment="1" applyProtection="1">
      <alignment horizontal="left" vertical="center"/>
      <protection locked="0"/>
    </xf>
    <xf numFmtId="0" fontId="22" fillId="0" borderId="0" xfId="0" applyFont="1" applyAlignment="1" applyProtection="1">
      <alignment horizontal="left"/>
      <protection locked="0"/>
    </xf>
    <xf numFmtId="0" fontId="0" fillId="0" borderId="0" xfId="0" applyAlignment="1" applyProtection="1">
      <alignment horizontal="left"/>
      <protection locked="0"/>
    </xf>
    <xf numFmtId="0" fontId="1" fillId="6" borderId="0" xfId="0" applyFont="1" applyFill="1" applyAlignment="1" applyProtection="1">
      <alignment horizontal="left" vertical="top" wrapText="1"/>
      <protection locked="0"/>
    </xf>
    <xf numFmtId="0" fontId="3" fillId="6" borderId="0" xfId="0" quotePrefix="1" applyFont="1" applyFill="1" applyAlignment="1" applyProtection="1">
      <alignment horizontal="left" vertical="center"/>
      <protection locked="0"/>
    </xf>
    <xf numFmtId="0" fontId="1" fillId="0" borderId="0" xfId="0" applyFont="1" applyAlignment="1" applyProtection="1">
      <alignment horizontal="left" vertical="center"/>
      <protection locked="0"/>
    </xf>
    <xf numFmtId="0" fontId="24" fillId="2" borderId="0" xfId="0" applyFont="1" applyFill="1" applyAlignment="1">
      <alignment horizontal="left" vertical="center"/>
    </xf>
    <xf numFmtId="0" fontId="25" fillId="2" borderId="0" xfId="0" applyFont="1" applyFill="1" applyAlignment="1">
      <alignment horizontal="left"/>
    </xf>
    <xf numFmtId="0" fontId="4" fillId="5" borderId="3" xfId="0" applyFont="1" applyFill="1" applyBorder="1" applyAlignment="1">
      <alignment horizontal="left" vertical="center" indent="2"/>
    </xf>
    <xf numFmtId="0" fontId="5" fillId="5" borderId="4" xfId="0" applyFont="1" applyFill="1" applyBorder="1" applyAlignment="1">
      <alignment horizontal="left" vertical="center" indent="2"/>
    </xf>
    <xf numFmtId="0" fontId="5" fillId="5" borderId="2" xfId="0" applyFont="1" applyFill="1" applyBorder="1" applyAlignment="1">
      <alignment horizontal="left" vertical="center" indent="2"/>
    </xf>
    <xf numFmtId="0" fontId="1" fillId="0" borderId="3" xfId="0" applyFont="1" applyBorder="1" applyAlignment="1" applyProtection="1">
      <alignment horizontal="left" indent="2"/>
      <protection locked="0"/>
    </xf>
    <xf numFmtId="0" fontId="8" fillId="0" borderId="4" xfId="0" applyFont="1" applyBorder="1" applyAlignment="1" applyProtection="1">
      <alignment horizontal="left" indent="2"/>
      <protection locked="0"/>
    </xf>
    <xf numFmtId="0" fontId="8" fillId="0" borderId="2" xfId="0" applyFont="1" applyBorder="1" applyAlignment="1" applyProtection="1">
      <alignment horizontal="left" indent="2"/>
      <protection locked="0"/>
    </xf>
    <xf numFmtId="0" fontId="1" fillId="2" borderId="0" xfId="0" applyFont="1" applyFill="1" applyAlignment="1">
      <alignment horizontal="left" vertical="center" wrapText="1"/>
    </xf>
    <xf numFmtId="0" fontId="3" fillId="6" borderId="13" xfId="0" applyFont="1" applyFill="1" applyBorder="1" applyAlignment="1" applyProtection="1">
      <alignment wrapText="1"/>
      <protection locked="0"/>
    </xf>
    <xf numFmtId="0" fontId="8" fillId="0" borderId="14" xfId="0" applyFont="1" applyBorder="1" applyAlignment="1" applyProtection="1">
      <alignment wrapText="1"/>
      <protection locked="0"/>
    </xf>
    <xf numFmtId="0" fontId="8" fillId="0" borderId="15" xfId="0" applyFont="1" applyBorder="1" applyAlignment="1" applyProtection="1">
      <alignment wrapText="1"/>
      <protection locked="0"/>
    </xf>
    <xf numFmtId="0" fontId="23" fillId="2" borderId="0" xfId="0" applyFont="1" applyFill="1" applyAlignment="1">
      <alignment horizontal="left" vertical="center"/>
    </xf>
    <xf numFmtId="0" fontId="31" fillId="2" borderId="0" xfId="0" applyFont="1" applyFill="1" applyAlignment="1">
      <alignment horizontal="left"/>
    </xf>
    <xf numFmtId="0" fontId="5" fillId="2" borderId="0" xfId="0" applyFont="1" applyFill="1"/>
    <xf numFmtId="0" fontId="3" fillId="2" borderId="0" xfId="0" applyFont="1" applyFill="1" applyAlignment="1">
      <alignment horizontal="left" wrapText="1"/>
    </xf>
    <xf numFmtId="0" fontId="18" fillId="5" borderId="3" xfId="0" applyFont="1" applyFill="1" applyBorder="1" applyAlignment="1" applyProtection="1">
      <alignment horizontal="center" vertical="center"/>
      <protection hidden="1"/>
    </xf>
    <xf numFmtId="0" fontId="19"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1" fillId="0" borderId="4" xfId="0" applyFont="1" applyBorder="1" applyAlignment="1" applyProtection="1">
      <alignment horizontal="left" indent="2"/>
      <protection locked="0"/>
    </xf>
    <xf numFmtId="0" fontId="1" fillId="0" borderId="2" xfId="0" applyFont="1" applyBorder="1" applyAlignment="1" applyProtection="1">
      <alignment horizontal="left" indent="2"/>
      <protection locked="0"/>
    </xf>
    <xf numFmtId="0" fontId="5" fillId="9" borderId="0" xfId="0" applyFont="1" applyFill="1" applyAlignment="1">
      <alignment horizontal="left" indent="2"/>
    </xf>
    <xf numFmtId="0" fontId="6" fillId="9" borderId="0" xfId="0" applyFont="1" applyFill="1" applyAlignment="1">
      <alignment horizontal="left" indent="2"/>
    </xf>
    <xf numFmtId="0" fontId="0" fillId="9" borderId="0" xfId="0" applyFill="1" applyAlignment="1">
      <alignment horizontal="left" indent="2"/>
    </xf>
    <xf numFmtId="0" fontId="3" fillId="2" borderId="0" xfId="0" applyFont="1" applyFill="1" applyAlignment="1" applyProtection="1">
      <alignment wrapText="1"/>
      <protection locked="0"/>
    </xf>
    <xf numFmtId="0" fontId="8" fillId="2" borderId="0" xfId="0" applyFont="1" applyFill="1" applyAlignment="1" applyProtection="1">
      <alignment wrapText="1"/>
      <protection locked="0"/>
    </xf>
    <xf numFmtId="0" fontId="1" fillId="3" borderId="1" xfId="0" applyFont="1" applyFill="1" applyBorder="1" applyAlignment="1" applyProtection="1">
      <alignment horizontal="left" vertical="center" wrapText="1" indent="1"/>
      <protection hidden="1"/>
    </xf>
    <xf numFmtId="0" fontId="30"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1" fillId="9" borderId="0" xfId="0" applyFont="1" applyFill="1" applyAlignment="1" applyProtection="1">
      <alignment horizontal="left" vertical="center" wrapText="1"/>
      <protection hidden="1"/>
    </xf>
    <xf numFmtId="0" fontId="1" fillId="9" borderId="12" xfId="0" applyFont="1" applyFill="1" applyBorder="1" applyAlignment="1" applyProtection="1">
      <alignment horizontal="left" vertical="center" wrapText="1"/>
      <protection hidden="1"/>
    </xf>
    <xf numFmtId="0" fontId="1" fillId="6" borderId="21" xfId="0" applyFont="1" applyFill="1" applyBorder="1" applyAlignment="1" applyProtection="1">
      <alignment horizontal="left" vertical="top" wrapText="1"/>
      <protection locked="0"/>
    </xf>
    <xf numFmtId="0" fontId="1" fillId="6" borderId="23" xfId="0" applyFont="1" applyFill="1" applyBorder="1" applyAlignment="1" applyProtection="1">
      <alignment horizontal="left" vertical="top" wrapText="1"/>
      <protection locked="0"/>
    </xf>
    <xf numFmtId="0" fontId="3" fillId="2" borderId="0" xfId="0" applyFont="1" applyFill="1" applyProtection="1">
      <protection locked="0"/>
    </xf>
    <xf numFmtId="0" fontId="8" fillId="2" borderId="0" xfId="0" applyFont="1" applyFill="1" applyProtection="1">
      <protection locked="0"/>
    </xf>
    <xf numFmtId="0" fontId="3" fillId="2" borderId="16" xfId="0" applyFont="1" applyFill="1" applyBorder="1" applyAlignment="1" applyProtection="1">
      <alignment wrapText="1"/>
      <protection locked="0"/>
    </xf>
    <xf numFmtId="0" fontId="1" fillId="2" borderId="0" xfId="0" applyFont="1" applyFill="1" applyAlignment="1" applyProtection="1">
      <alignment horizontal="left" vertical="top" wrapText="1"/>
      <protection locked="0"/>
    </xf>
    <xf numFmtId="0" fontId="1" fillId="3" borderId="10" xfId="0" applyFont="1" applyFill="1" applyBorder="1" applyAlignment="1" applyProtection="1">
      <alignment horizontal="left" vertical="center" wrapText="1"/>
      <protection hidden="1"/>
    </xf>
    <xf numFmtId="0" fontId="1" fillId="3" borderId="18" xfId="0" applyFont="1" applyFill="1" applyBorder="1" applyAlignment="1" applyProtection="1">
      <alignment horizontal="left" vertical="center" wrapText="1"/>
      <protection hidden="1"/>
    </xf>
    <xf numFmtId="0" fontId="1" fillId="3" borderId="9" xfId="0" applyFont="1" applyFill="1" applyBorder="1" applyAlignment="1" applyProtection="1">
      <alignment horizontal="left" vertical="center" wrapText="1"/>
      <protection hidden="1"/>
    </xf>
    <xf numFmtId="0" fontId="1" fillId="3" borderId="5" xfId="0" applyFont="1" applyFill="1" applyBorder="1" applyAlignment="1" applyProtection="1">
      <alignment horizontal="left" vertical="center" wrapText="1"/>
      <protection hidden="1"/>
    </xf>
    <xf numFmtId="0" fontId="1" fillId="3" borderId="0" xfId="0" applyFont="1" applyFill="1" applyAlignment="1" applyProtection="1">
      <alignment horizontal="left" vertical="center" wrapText="1"/>
      <protection hidden="1"/>
    </xf>
    <xf numFmtId="0" fontId="1" fillId="3" borderId="12" xfId="0" applyFont="1" applyFill="1" applyBorder="1" applyAlignment="1" applyProtection="1">
      <alignment horizontal="left" vertical="center" wrapText="1"/>
      <protection hidden="1"/>
    </xf>
    <xf numFmtId="0" fontId="1" fillId="3" borderId="11" xfId="0" applyFont="1" applyFill="1" applyBorder="1" applyAlignment="1" applyProtection="1">
      <alignment horizontal="left" vertical="center" wrapText="1"/>
      <protection hidden="1"/>
    </xf>
    <xf numFmtId="0" fontId="1" fillId="3" borderId="6" xfId="0" applyFont="1" applyFill="1" applyBorder="1" applyAlignment="1" applyProtection="1">
      <alignment horizontal="left" vertical="center" wrapText="1"/>
      <protection hidden="1"/>
    </xf>
    <xf numFmtId="0" fontId="1" fillId="3" borderId="17" xfId="0" applyFont="1" applyFill="1" applyBorder="1" applyAlignment="1" applyProtection="1">
      <alignment horizontal="left" vertical="center" wrapText="1"/>
      <protection hidden="1"/>
    </xf>
    <xf numFmtId="0" fontId="4" fillId="2" borderId="0" xfId="0" applyFont="1" applyFill="1" applyAlignment="1">
      <alignment horizontal="left" indent="2"/>
    </xf>
    <xf numFmtId="0" fontId="0" fillId="2" borderId="0" xfId="0" applyFill="1" applyAlignment="1">
      <alignment horizontal="left" indent="2"/>
    </xf>
    <xf numFmtId="0" fontId="1" fillId="2" borderId="0" xfId="0" applyFont="1" applyFill="1"/>
    <xf numFmtId="0" fontId="4" fillId="5" borderId="1" xfId="0" applyFont="1" applyFill="1" applyBorder="1" applyAlignment="1">
      <alignment horizontal="left" indent="2"/>
    </xf>
    <xf numFmtId="0" fontId="1" fillId="5" borderId="1" xfId="0" applyFont="1" applyFill="1" applyBorder="1" applyAlignment="1">
      <alignment horizontal="left" indent="2"/>
    </xf>
    <xf numFmtId="0" fontId="1" fillId="5" borderId="1" xfId="0" applyFont="1" applyFill="1" applyBorder="1"/>
    <xf numFmtId="0" fontId="1" fillId="6" borderId="0" xfId="0" applyFont="1" applyFill="1" applyAlignment="1">
      <alignment horizontal="left" vertical="top" wrapText="1"/>
    </xf>
    <xf numFmtId="0" fontId="3" fillId="6" borderId="0" xfId="0" applyFont="1" applyFill="1" applyAlignment="1">
      <alignment horizontal="left" vertical="center"/>
    </xf>
    <xf numFmtId="0" fontId="22" fillId="0" borderId="0" xfId="0" applyFont="1" applyAlignment="1">
      <alignment horizontal="left"/>
    </xf>
    <xf numFmtId="0" fontId="0" fillId="0" borderId="0" xfId="0" applyAlignment="1">
      <alignment horizontal="left"/>
    </xf>
    <xf numFmtId="0" fontId="3" fillId="6" borderId="0" xfId="0" quotePrefix="1" applyFont="1" applyFill="1" applyAlignment="1">
      <alignment horizontal="left" vertical="center"/>
    </xf>
    <xf numFmtId="0" fontId="1" fillId="0" borderId="3" xfId="0" applyFont="1" applyBorder="1" applyAlignment="1">
      <alignment horizontal="left" indent="2"/>
    </xf>
    <xf numFmtId="0" fontId="8" fillId="0" borderId="4" xfId="0" applyFont="1" applyBorder="1" applyAlignment="1">
      <alignment horizontal="left" indent="2"/>
    </xf>
    <xf numFmtId="0" fontId="8" fillId="0" borderId="2" xfId="0" applyFont="1" applyBorder="1" applyAlignment="1">
      <alignment horizontal="left" indent="2"/>
    </xf>
    <xf numFmtId="0" fontId="3" fillId="9" borderId="0" xfId="0" applyFont="1" applyFill="1" applyAlignment="1" applyProtection="1">
      <alignment wrapText="1"/>
      <protection locked="0"/>
    </xf>
    <xf numFmtId="0" fontId="3" fillId="6" borderId="13" xfId="0" applyFont="1" applyFill="1" applyBorder="1" applyAlignment="1">
      <alignment wrapText="1"/>
    </xf>
    <xf numFmtId="0" fontId="3" fillId="6" borderId="14" xfId="0" applyFont="1" applyFill="1" applyBorder="1" applyAlignment="1">
      <alignment wrapText="1"/>
    </xf>
    <xf numFmtId="0" fontId="3" fillId="6" borderId="15" xfId="0" applyFont="1" applyFill="1" applyBorder="1" applyAlignment="1">
      <alignment wrapText="1"/>
    </xf>
    <xf numFmtId="0" fontId="1" fillId="9" borderId="0" xfId="0" applyFont="1" applyFill="1" applyAlignment="1">
      <alignment horizontal="left" wrapText="1"/>
    </xf>
    <xf numFmtId="0" fontId="1" fillId="2" borderId="0" xfId="0" applyFont="1" applyFill="1" applyAlignment="1">
      <alignment horizontal="left" wrapText="1"/>
    </xf>
    <xf numFmtId="0" fontId="6" fillId="2" borderId="0" xfId="0" applyFont="1" applyFill="1"/>
    <xf numFmtId="0" fontId="18" fillId="5" borderId="4" xfId="0" applyFont="1" applyFill="1" applyBorder="1" applyAlignment="1" applyProtection="1">
      <alignment horizontal="center" vertical="center"/>
      <protection hidden="1"/>
    </xf>
    <xf numFmtId="0" fontId="18" fillId="5" borderId="2" xfId="0" applyFont="1" applyFill="1" applyBorder="1" applyAlignment="1" applyProtection="1">
      <alignment horizontal="center" vertical="center"/>
      <protection hidden="1"/>
    </xf>
    <xf numFmtId="0" fontId="1" fillId="7" borderId="3" xfId="0" applyFont="1" applyFill="1" applyBorder="1"/>
    <xf numFmtId="0" fontId="1" fillId="7" borderId="4" xfId="0" applyFont="1" applyFill="1" applyBorder="1"/>
    <xf numFmtId="0" fontId="1" fillId="7" borderId="2" xfId="0" applyFont="1" applyFill="1" applyBorder="1"/>
    <xf numFmtId="0" fontId="20" fillId="3" borderId="10" xfId="0" applyFont="1" applyFill="1" applyBorder="1" applyAlignment="1" applyProtection="1">
      <alignment horizontal="left" vertical="center" wrapText="1" indent="1"/>
      <protection hidden="1"/>
    </xf>
    <xf numFmtId="0" fontId="20" fillId="3" borderId="18" xfId="0" applyFont="1" applyFill="1" applyBorder="1" applyAlignment="1" applyProtection="1">
      <alignment horizontal="left" vertical="center" wrapText="1" indent="1"/>
      <protection hidden="1"/>
    </xf>
    <xf numFmtId="0" fontId="20" fillId="3" borderId="9" xfId="0" applyFont="1" applyFill="1" applyBorder="1" applyAlignment="1" applyProtection="1">
      <alignment horizontal="left" vertical="center" wrapText="1" indent="1"/>
      <protection hidden="1"/>
    </xf>
    <xf numFmtId="0" fontId="20" fillId="3" borderId="11" xfId="0" applyFont="1" applyFill="1" applyBorder="1" applyAlignment="1" applyProtection="1">
      <alignment horizontal="left" vertical="center" wrapText="1" indent="1"/>
      <protection hidden="1"/>
    </xf>
    <xf numFmtId="0" fontId="20" fillId="3" borderId="6" xfId="0" applyFont="1" applyFill="1" applyBorder="1" applyAlignment="1" applyProtection="1">
      <alignment horizontal="left" vertical="center" wrapText="1" indent="1"/>
      <protection hidden="1"/>
    </xf>
    <xf numFmtId="0" fontId="20" fillId="3" borderId="17" xfId="0" applyFont="1" applyFill="1" applyBorder="1" applyAlignment="1" applyProtection="1">
      <alignment horizontal="left" vertical="center" wrapText="1" indent="1"/>
      <protection hidden="1"/>
    </xf>
    <xf numFmtId="0" fontId="8" fillId="2" borderId="0" xfId="0" applyFont="1" applyFill="1" applyAlignment="1">
      <alignment wrapText="1"/>
    </xf>
    <xf numFmtId="0" fontId="1" fillId="9" borderId="0" xfId="0" applyFont="1" applyFill="1" applyAlignment="1" applyProtection="1">
      <alignment horizontal="center" vertical="top" wrapText="1"/>
      <protection locked="0"/>
    </xf>
    <xf numFmtId="0" fontId="8" fillId="2" borderId="0" xfId="0" applyFont="1" applyFill="1"/>
    <xf numFmtId="167" fontId="1" fillId="0" borderId="29" xfId="1" applyNumberFormat="1" applyFont="1" applyFill="1" applyBorder="1" applyAlignment="1" applyProtection="1">
      <alignment horizontal="left" wrapText="1"/>
      <protection locked="0"/>
    </xf>
    <xf numFmtId="0" fontId="1" fillId="3" borderId="10"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left" vertical="center" wrapText="1"/>
      <protection locked="0"/>
    </xf>
    <xf numFmtId="0" fontId="1" fillId="3" borderId="9"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6" borderId="21" xfId="0" applyFont="1" applyFill="1" applyBorder="1" applyAlignment="1" applyProtection="1">
      <alignment horizontal="left" wrapText="1"/>
      <protection locked="0"/>
    </xf>
    <xf numFmtId="0" fontId="1" fillId="6" borderId="23" xfId="0" applyFont="1" applyFill="1" applyBorder="1" applyAlignment="1" applyProtection="1">
      <alignment horizontal="left" wrapText="1"/>
      <protection locked="0"/>
    </xf>
    <xf numFmtId="0" fontId="1" fillId="6" borderId="20" xfId="0" applyFont="1" applyFill="1" applyBorder="1" applyAlignment="1" applyProtection="1">
      <alignment horizontal="left" wrapText="1"/>
      <protection locked="0"/>
    </xf>
    <xf numFmtId="0" fontId="1" fillId="6" borderId="24" xfId="0" applyFont="1" applyFill="1" applyBorder="1" applyAlignment="1" applyProtection="1">
      <alignment horizontal="left" wrapText="1"/>
      <protection locked="0"/>
    </xf>
    <xf numFmtId="0" fontId="1" fillId="9" borderId="0" xfId="0" applyFont="1" applyFill="1" applyAlignment="1" applyProtection="1">
      <alignment horizontal="left" wrapText="1"/>
      <protection locked="0"/>
    </xf>
    <xf numFmtId="0" fontId="1" fillId="6" borderId="13" xfId="0" applyFont="1" applyFill="1" applyBorder="1" applyAlignment="1" applyProtection="1">
      <alignment horizontal="left" wrapText="1"/>
      <protection locked="0"/>
    </xf>
    <xf numFmtId="0" fontId="1" fillId="6" borderId="15" xfId="0" applyFont="1" applyFill="1" applyBorder="1" applyAlignment="1" applyProtection="1">
      <alignment horizontal="left" wrapText="1"/>
      <protection locked="0"/>
    </xf>
    <xf numFmtId="0" fontId="10" fillId="0" borderId="6" xfId="0" applyFont="1" applyBorder="1"/>
    <xf numFmtId="0" fontId="3" fillId="6" borderId="0" xfId="0" applyFont="1" applyFill="1" applyBorder="1" applyAlignment="1" applyProtection="1">
      <alignment horizontal="left" wrapText="1"/>
      <protection locked="0"/>
    </xf>
    <xf numFmtId="0" fontId="3" fillId="6" borderId="12" xfId="0" applyFont="1" applyFill="1" applyBorder="1" applyAlignment="1" applyProtection="1">
      <alignment horizontal="left" wrapText="1"/>
      <protection locked="0"/>
    </xf>
    <xf numFmtId="0" fontId="3" fillId="6" borderId="6" xfId="0" applyFont="1" applyFill="1" applyBorder="1" applyAlignment="1" applyProtection="1">
      <alignment horizontal="left" wrapText="1"/>
      <protection locked="0"/>
    </xf>
    <xf numFmtId="0" fontId="3" fillId="6" borderId="17" xfId="0" applyFont="1" applyFill="1" applyBorder="1" applyAlignment="1" applyProtection="1">
      <alignment horizontal="left" wrapText="1"/>
      <protection locked="0"/>
    </xf>
  </cellXfs>
  <cellStyles count="2">
    <cellStyle name="Komma" xfId="1" builtinId="3"/>
    <cellStyle name="Standard" xfId="0" builtinId="0"/>
  </cellStyles>
  <dxfs count="0"/>
  <tableStyles count="0" defaultTableStyle="TableStyleMedium2" defaultPivotStyle="PivotStyleLight16"/>
  <colors>
    <mruColors>
      <color rgb="FFD9D9D9"/>
      <color rgb="FF6D6D6D"/>
      <color rgb="FF696969"/>
      <color rgb="FF4B4B4B"/>
      <color rgb="FF646464"/>
      <color rgb="FF606060"/>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Formular!$E$121</c:f>
              <c:strCache>
                <c:ptCount val="1"/>
                <c:pt idx="0">
                  <c:v>in CHF</c:v>
                </c:pt>
              </c:strCache>
            </c:strRef>
          </c:tx>
          <c:invertIfNegative val="0"/>
          <c:cat>
            <c:strRef>
              <c:f>Formular!$D$122:$D$124</c:f>
              <c:strCache>
                <c:ptCount val="3"/>
                <c:pt idx="0">
                  <c:v>Anteil Prävention 2022
</c:v>
                </c:pt>
                <c:pt idx="1">
                  <c:v>Gesamtausgaben Kanton 2023
</c:v>
                </c:pt>
                <c:pt idx="2">
                  <c:v>Differenz</c:v>
                </c:pt>
              </c:strCache>
            </c:strRef>
          </c:cat>
          <c:val>
            <c:numRef>
              <c:f>Formular!$E$122:$E$124</c:f>
              <c:numCache>
                <c:formatCode>#\'##0</c:formatCode>
                <c:ptCount val="3"/>
                <c:pt idx="0">
                  <c:v>188723.9</c:v>
                </c:pt>
                <c:pt idx="1">
                  <c:v>187681</c:v>
                </c:pt>
                <c:pt idx="2">
                  <c:v>1042.8999999999942</c:v>
                </c:pt>
              </c:numCache>
            </c:numRef>
          </c:val>
          <c:extLst>
            <c:ext xmlns:c16="http://schemas.microsoft.com/office/drawing/2014/chart" uri="{C3380CC4-5D6E-409C-BE32-E72D297353CC}">
              <c16:uniqueId val="{00000000-6D40-42BF-B32D-45B3DA798085}"/>
            </c:ext>
          </c:extLst>
        </c:ser>
        <c:dLbls>
          <c:showLegendKey val="0"/>
          <c:showVal val="0"/>
          <c:showCatName val="0"/>
          <c:showSerName val="0"/>
          <c:showPercent val="0"/>
          <c:showBubbleSize val="0"/>
        </c:dLbls>
        <c:gapWidth val="150"/>
        <c:axId val="307001208"/>
        <c:axId val="307001992"/>
      </c:barChart>
      <c:catAx>
        <c:axId val="307001208"/>
        <c:scaling>
          <c:orientation val="minMax"/>
        </c:scaling>
        <c:delete val="0"/>
        <c:axPos val="b"/>
        <c:numFmt formatCode="#\'##0" sourceLinked="0"/>
        <c:majorTickMark val="out"/>
        <c:minorTickMark val="none"/>
        <c:tickLblPos val="nextTo"/>
        <c:crossAx val="307001992"/>
        <c:crosses val="autoZero"/>
        <c:auto val="1"/>
        <c:lblAlgn val="ctr"/>
        <c:lblOffset val="100"/>
        <c:noMultiLvlLbl val="0"/>
      </c:catAx>
      <c:valAx>
        <c:axId val="30700199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1208"/>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Formular!$E$129</c:f>
              <c:strCache>
                <c:ptCount val="1"/>
                <c:pt idx="0">
                  <c:v>in CHF</c:v>
                </c:pt>
              </c:strCache>
            </c:strRef>
          </c:tx>
          <c:invertIfNegative val="0"/>
          <c:cat>
            <c:strRef>
              <c:f>Formular!$D$130:$D$133</c:f>
              <c:strCache>
                <c:ptCount val="4"/>
                <c:pt idx="0">
                  <c:v>
Fondsbestand am 01.01.2023
</c:v>
                </c:pt>
                <c:pt idx="1">
                  <c:v>Zins und Kosten Fondsverwaltung</c:v>
                </c:pt>
                <c:pt idx="2">
                  <c:v>Zuweisung und Entnahmen 2023</c:v>
                </c:pt>
                <c:pt idx="3">
                  <c:v>Fondsbestand am 31.12.2023</c:v>
                </c:pt>
              </c:strCache>
            </c:strRef>
          </c:cat>
          <c:val>
            <c:numRef>
              <c:f>Formular!$E$130:$E$133</c:f>
              <c:numCache>
                <c:formatCode>#\'##0</c:formatCode>
                <c:ptCount val="4"/>
                <c:pt idx="0">
                  <c:v>405271.85</c:v>
                </c:pt>
                <c:pt idx="1">
                  <c:v>0</c:v>
                </c:pt>
                <c:pt idx="2">
                  <c:v>1042.8999999999942</c:v>
                </c:pt>
                <c:pt idx="3">
                  <c:v>406314.75</c:v>
                </c:pt>
              </c:numCache>
            </c:numRef>
          </c:val>
          <c:extLst>
            <c:ext xmlns:c16="http://schemas.microsoft.com/office/drawing/2014/chart" uri="{C3380CC4-5D6E-409C-BE32-E72D297353CC}">
              <c16:uniqueId val="{00000000-10B8-498F-A87F-EEEAB237344E}"/>
            </c:ext>
          </c:extLst>
        </c:ser>
        <c:dLbls>
          <c:showLegendKey val="0"/>
          <c:showVal val="0"/>
          <c:showCatName val="0"/>
          <c:showSerName val="0"/>
          <c:showPercent val="0"/>
          <c:showBubbleSize val="0"/>
        </c:dLbls>
        <c:gapWidth val="150"/>
        <c:axId val="307000424"/>
        <c:axId val="307002384"/>
      </c:barChart>
      <c:catAx>
        <c:axId val="307000424"/>
        <c:scaling>
          <c:orientation val="minMax"/>
        </c:scaling>
        <c:delete val="0"/>
        <c:axPos val="b"/>
        <c:numFmt formatCode="#\'##0" sourceLinked="0"/>
        <c:majorTickMark val="out"/>
        <c:minorTickMark val="none"/>
        <c:tickLblPos val="nextTo"/>
        <c:crossAx val="307002384"/>
        <c:crosses val="autoZero"/>
        <c:auto val="1"/>
        <c:lblAlgn val="ctr"/>
        <c:lblOffset val="100"/>
        <c:noMultiLvlLbl val="0"/>
      </c:catAx>
      <c:valAx>
        <c:axId val="30700238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042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28-4F4A-998C-0AFADE976B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28-4F4A-998C-0AFADE976B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28-4F4A-998C-0AFADE976B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28-4F4A-998C-0AFADE976B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28-4F4A-998C-0AFADE976B6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Formular!$D$136:$D$140</c:f>
              <c:strCache>
                <c:ptCount val="5"/>
                <c:pt idx="0">
                  <c:v>Prävention/Früherkennung</c:v>
                </c:pt>
                <c:pt idx="1">
                  <c:v>Beratung/Behandlung</c:v>
                </c:pt>
                <c:pt idx="2">
                  <c:v>Forschung/Evaluation</c:v>
                </c:pt>
                <c:pt idx="3">
                  <c:v>Aus- und Weiterbildung</c:v>
                </c:pt>
                <c:pt idx="4">
                  <c:v>Anderes</c:v>
                </c:pt>
              </c:strCache>
            </c:strRef>
          </c:cat>
          <c:val>
            <c:numRef>
              <c:f>Formular!$E$136:$E$140</c:f>
              <c:numCache>
                <c:formatCode>#,##0</c:formatCode>
                <c:ptCount val="5"/>
                <c:pt idx="0">
                  <c:v>133358.70000000001</c:v>
                </c:pt>
                <c:pt idx="1">
                  <c:v>34684.53</c:v>
                </c:pt>
                <c:pt idx="2">
                  <c:v>7226.21</c:v>
                </c:pt>
                <c:pt idx="3">
                  <c:v>4580.1900000000005</c:v>
                </c:pt>
                <c:pt idx="4">
                  <c:v>7831.37</c:v>
                </c:pt>
              </c:numCache>
            </c:numRef>
          </c:val>
          <c:extLst>
            <c:ext xmlns:c16="http://schemas.microsoft.com/office/drawing/2014/chart" uri="{C3380CC4-5D6E-409C-BE32-E72D297353CC}">
              <c16:uniqueId val="{0000000A-9528-4F4A-998C-0AFADE976B69}"/>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817579337159696"/>
          <c:y val="3.19032459425717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Formular!$E$142</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Formular!$D$143:$D$148</c15:sqref>
                  </c15:fullRef>
                </c:ext>
              </c:extLst>
              <c:f>Formular!$D$143:$D$145</c:f>
              <c:strCache>
                <c:ptCount val="3"/>
                <c:pt idx="0">
                  <c:v>Höhe der Reserven am 01.01.2023</c:v>
                </c:pt>
                <c:pt idx="1">
                  <c:v>Höhe der Reserven am 31.12.2023</c:v>
                </c:pt>
                <c:pt idx="2">
                  <c:v>Differenz</c:v>
                </c:pt>
              </c:strCache>
            </c:strRef>
          </c:cat>
          <c:val>
            <c:numRef>
              <c:extLst>
                <c:ext xmlns:c15="http://schemas.microsoft.com/office/drawing/2012/chart" uri="{02D57815-91ED-43cb-92C2-25804820EDAC}">
                  <c15:fullRef>
                    <c15:sqref>Formular!$E$143:$E$148</c15:sqref>
                  </c15:fullRef>
                </c:ext>
              </c:extLst>
              <c:f>Formular!$E$143:$E$145</c:f>
              <c:numCache>
                <c:formatCode>#\'##0</c:formatCode>
                <c:ptCount val="3"/>
                <c:pt idx="0">
                  <c:v>40887.24</c:v>
                </c:pt>
                <c:pt idx="1">
                  <c:v>48268.35</c:v>
                </c:pt>
                <c:pt idx="2">
                  <c:v>7381.1100000000006</c:v>
                </c:pt>
              </c:numCache>
            </c:numRef>
          </c:val>
          <c:extLst>
            <c:ext xmlns:c16="http://schemas.microsoft.com/office/drawing/2014/chart" uri="{C3380CC4-5D6E-409C-BE32-E72D297353CC}">
              <c16:uniqueId val="{00000000-60A5-410B-AF44-C44952AE93C6}"/>
            </c:ext>
          </c:extLst>
        </c:ser>
        <c:dLbls>
          <c:showLegendKey val="0"/>
          <c:showVal val="0"/>
          <c:showCatName val="0"/>
          <c:showSerName val="0"/>
          <c:showPercent val="0"/>
          <c:showBubbleSize val="0"/>
        </c:dLbls>
        <c:gapWidth val="219"/>
        <c:overlap val="-27"/>
        <c:axId val="309063184"/>
        <c:axId val="309060440"/>
      </c:barChart>
      <c:catAx>
        <c:axId val="309063184"/>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9060440"/>
        <c:crosses val="autoZero"/>
        <c:auto val="1"/>
        <c:lblAlgn val="ctr"/>
        <c:lblOffset val="100"/>
        <c:noMultiLvlLbl val="0"/>
      </c:catAx>
      <c:valAx>
        <c:axId val="309060440"/>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3184"/>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Muster!$E$122</c:f>
              <c:strCache>
                <c:ptCount val="1"/>
                <c:pt idx="0">
                  <c:v>in CHF</c:v>
                </c:pt>
              </c:strCache>
            </c:strRef>
          </c:tx>
          <c:invertIfNegative val="0"/>
          <c:cat>
            <c:strRef>
              <c:f>Muster!$D$123:$D$125</c:f>
              <c:strCache>
                <c:ptCount val="3"/>
                <c:pt idx="0">
                  <c:v>Anteil Prävention 2022
</c:v>
                </c:pt>
                <c:pt idx="1">
                  <c:v>Gesamtausgaben Kanton 2023
</c:v>
                </c:pt>
                <c:pt idx="2">
                  <c:v>Differenz</c:v>
                </c:pt>
              </c:strCache>
            </c:strRef>
          </c:cat>
          <c:val>
            <c:numRef>
              <c:f>Muster!$E$123:$E$125</c:f>
              <c:numCache>
                <c:formatCode>#\'##0</c:formatCode>
                <c:ptCount val="3"/>
                <c:pt idx="0">
                  <c:v>85900</c:v>
                </c:pt>
                <c:pt idx="1">
                  <c:v>162591</c:v>
                </c:pt>
                <c:pt idx="2">
                  <c:v>-76691</c:v>
                </c:pt>
              </c:numCache>
            </c:numRef>
          </c:val>
          <c:extLst>
            <c:ext xmlns:c16="http://schemas.microsoft.com/office/drawing/2014/chart" uri="{C3380CC4-5D6E-409C-BE32-E72D297353CC}">
              <c16:uniqueId val="{00000000-5097-4FD1-96CF-E94A03444087}"/>
            </c:ext>
          </c:extLst>
        </c:ser>
        <c:dLbls>
          <c:showLegendKey val="0"/>
          <c:showVal val="0"/>
          <c:showCatName val="0"/>
          <c:showSerName val="0"/>
          <c:showPercent val="0"/>
          <c:showBubbleSize val="0"/>
        </c:dLbls>
        <c:gapWidth val="150"/>
        <c:axId val="309066320"/>
        <c:axId val="309065144"/>
      </c:barChart>
      <c:catAx>
        <c:axId val="309066320"/>
        <c:scaling>
          <c:orientation val="minMax"/>
        </c:scaling>
        <c:delete val="0"/>
        <c:axPos val="b"/>
        <c:numFmt formatCode="#\'##0" sourceLinked="0"/>
        <c:majorTickMark val="out"/>
        <c:minorTickMark val="none"/>
        <c:tickLblPos val="nextTo"/>
        <c:crossAx val="309065144"/>
        <c:crosses val="autoZero"/>
        <c:auto val="1"/>
        <c:lblAlgn val="ctr"/>
        <c:lblOffset val="100"/>
        <c:noMultiLvlLbl val="0"/>
      </c:catAx>
      <c:valAx>
        <c:axId val="30906514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6320"/>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Muster!$N$117</c:f>
              <c:strCache>
                <c:ptCount val="1"/>
                <c:pt idx="0">
                  <c:v>in CHF</c:v>
                </c:pt>
              </c:strCache>
            </c:strRef>
          </c:tx>
          <c:invertIfNegative val="0"/>
          <c:cat>
            <c:strRef>
              <c:f>Muster!$M$118:$M$121</c:f>
              <c:strCache>
                <c:ptCount val="4"/>
                <c:pt idx="0">
                  <c:v>
Fondsbestand am 01.01.2023
</c:v>
                </c:pt>
                <c:pt idx="1">
                  <c:v>Zins und Kosten Fondsverwaltung</c:v>
                </c:pt>
                <c:pt idx="2">
                  <c:v>Zuweisung und Entnahmen 2023</c:v>
                </c:pt>
                <c:pt idx="3">
                  <c:v>Fondsbestand am 31.12.2023</c:v>
                </c:pt>
              </c:strCache>
            </c:strRef>
          </c:cat>
          <c:val>
            <c:numRef>
              <c:f>Muster!$N$118:$N$121</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D6DA-4ED7-9201-F68558D612BF}"/>
            </c:ext>
          </c:extLst>
        </c:ser>
        <c:dLbls>
          <c:showLegendKey val="0"/>
          <c:showVal val="0"/>
          <c:showCatName val="0"/>
          <c:showSerName val="0"/>
          <c:showPercent val="0"/>
          <c:showBubbleSize val="0"/>
        </c:dLbls>
        <c:gapWidth val="150"/>
        <c:axId val="309060832"/>
        <c:axId val="309061616"/>
      </c:barChart>
      <c:catAx>
        <c:axId val="309060832"/>
        <c:scaling>
          <c:orientation val="minMax"/>
        </c:scaling>
        <c:delete val="0"/>
        <c:axPos val="b"/>
        <c:numFmt formatCode="#\'##0" sourceLinked="0"/>
        <c:majorTickMark val="out"/>
        <c:minorTickMark val="none"/>
        <c:tickLblPos val="nextTo"/>
        <c:crossAx val="309061616"/>
        <c:crosses val="autoZero"/>
        <c:auto val="1"/>
        <c:lblAlgn val="ctr"/>
        <c:lblOffset val="100"/>
        <c:noMultiLvlLbl val="0"/>
      </c:catAx>
      <c:valAx>
        <c:axId val="309061616"/>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0832"/>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2AB-4557-9FD7-0D129EE86B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AB-4557-9FD7-0D129EE86B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2AB-4557-9FD7-0D129EE86B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AB-4557-9FD7-0D129EE86B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AB-4557-9FD7-0D129EE86BDA}"/>
              </c:ext>
            </c:extLst>
          </c:dPt>
          <c:dLbls>
            <c:dLbl>
              <c:idx val="0"/>
              <c:layout>
                <c:manualLayout>
                  <c:x val="4.6977757000398135E-2"/>
                  <c:y val="1.328409763931014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AB-4557-9FD7-0D129EE86BDA}"/>
                </c:ext>
              </c:extLst>
            </c:dLbl>
            <c:dLbl>
              <c:idx val="1"/>
              <c:layout>
                <c:manualLayout>
                  <c:x val="8.2128805494190993E-2"/>
                  <c:y val="2.239082952074696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2AB-4557-9FD7-0D129EE86BDA}"/>
                </c:ext>
              </c:extLst>
            </c:dLbl>
            <c:dLbl>
              <c:idx val="3"/>
              <c:layout>
                <c:manualLayout>
                  <c:x val="3.6060975497969619E-2"/>
                  <c:y val="-2.499339173778415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2AB-4557-9FD7-0D129EE86BD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Muster!$S$118:$S$122</c:f>
              <c:strCache>
                <c:ptCount val="5"/>
                <c:pt idx="0">
                  <c:v>Prävention/Früherkennung</c:v>
                </c:pt>
                <c:pt idx="1">
                  <c:v>Beratung/Behandlung</c:v>
                </c:pt>
                <c:pt idx="2">
                  <c:v>Forschung/Evaluation</c:v>
                </c:pt>
                <c:pt idx="3">
                  <c:v>Aus- und Weiterbildung</c:v>
                </c:pt>
                <c:pt idx="4">
                  <c:v>Anderes</c:v>
                </c:pt>
              </c:strCache>
            </c:strRef>
          </c:cat>
          <c:val>
            <c:numRef>
              <c:f>Muster!$T$118:$T$122</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B2AB-4557-9FD7-0D129EE86BD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595587962962963"/>
          <c:y val="5.9811111111111114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9.8093464052287582E-2"/>
          <c:y val="0.22747540250447226"/>
          <c:w val="0.76909607843137251"/>
          <c:h val="0.5595589842973564"/>
        </c:manualLayout>
      </c:layout>
      <c:barChart>
        <c:barDir val="col"/>
        <c:grouping val="clustered"/>
        <c:varyColors val="0"/>
        <c:ser>
          <c:idx val="0"/>
          <c:order val="0"/>
          <c:tx>
            <c:strRef>
              <c:f>Muster!$N$126</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Muster!$M$127:$M$132</c15:sqref>
                  </c15:fullRef>
                </c:ext>
              </c:extLst>
              <c:f>Muster!$M$127:$M$129</c:f>
              <c:strCache>
                <c:ptCount val="3"/>
                <c:pt idx="0">
                  <c:v>Höhe der Reserven am 01.01.2023</c:v>
                </c:pt>
                <c:pt idx="1">
                  <c:v>Höhe der Reserven am 31.12.2023</c:v>
                </c:pt>
                <c:pt idx="2">
                  <c:v>Differenz</c:v>
                </c:pt>
              </c:strCache>
            </c:strRef>
          </c:cat>
          <c:val>
            <c:numRef>
              <c:extLst>
                <c:ext xmlns:c15="http://schemas.microsoft.com/office/drawing/2012/chart" uri="{02D57815-91ED-43cb-92C2-25804820EDAC}">
                  <c15:fullRef>
                    <c15:sqref>Muster!$N$127:$N$132</c15:sqref>
                  </c15:fullRef>
                </c:ext>
              </c:extLst>
              <c:f>Muster!$N$127:$N$129</c:f>
              <c:numCache>
                <c:formatCode>#\'##0</c:formatCode>
                <c:ptCount val="3"/>
                <c:pt idx="0">
                  <c:v>40953.86</c:v>
                </c:pt>
                <c:pt idx="1">
                  <c:v>77495</c:v>
                </c:pt>
                <c:pt idx="2">
                  <c:v>36541.14</c:v>
                </c:pt>
              </c:numCache>
            </c:numRef>
          </c:val>
          <c:extLst>
            <c:ext xmlns:c16="http://schemas.microsoft.com/office/drawing/2014/chart" uri="{C3380CC4-5D6E-409C-BE32-E72D297353CC}">
              <c16:uniqueId val="{00000000-7BB5-43DE-A883-9F7CC93EC188}"/>
            </c:ext>
          </c:extLst>
        </c:ser>
        <c:dLbls>
          <c:showLegendKey val="0"/>
          <c:showVal val="0"/>
          <c:showCatName val="0"/>
          <c:showSerName val="0"/>
          <c:showPercent val="0"/>
          <c:showBubbleSize val="0"/>
        </c:dLbls>
        <c:gapWidth val="219"/>
        <c:overlap val="-27"/>
        <c:axId val="309062400"/>
        <c:axId val="309065536"/>
      </c:barChart>
      <c:catAx>
        <c:axId val="30906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de-DE"/>
          </a:p>
        </c:txPr>
        <c:crossAx val="309065536"/>
        <c:crosses val="autoZero"/>
        <c:auto val="1"/>
        <c:lblAlgn val="ctr"/>
        <c:lblOffset val="100"/>
        <c:noMultiLvlLbl val="0"/>
      </c:catAx>
      <c:valAx>
        <c:axId val="309065536"/>
        <c:scaling>
          <c:orientation val="minMax"/>
        </c:scaling>
        <c:delete val="0"/>
        <c:axPos val="l"/>
        <c:majorGridlines>
          <c:spPr>
            <a:ln w="6350" cap="sq" cmpd="sng" algn="ctr">
              <a:solidFill>
                <a:schemeClr val="accent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2400"/>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a:solidFill>
            <a:schemeClr val="accent2"/>
          </a:solidFill>
        </a:ln>
        <a:effectLst/>
      </c:spPr>
    </c:plotArea>
    <c:plotVisOnly val="1"/>
    <c:dispBlanksAs val="gap"/>
    <c:showDLblsOverMax val="0"/>
  </c:chart>
  <c:spPr>
    <a:solidFill>
      <a:schemeClr val="bg1"/>
    </a:solidFill>
    <a:ln w="6350" cap="flat" cmpd="sng" algn="ctr">
      <a:solidFill>
        <a:srgbClr val="4B4B4B"/>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checked="Checked"/>
</file>

<file path=xl/ctrlProps/ctrlProp13.xml><?xml version="1.0" encoding="utf-8"?>
<formControlPr xmlns="http://schemas.microsoft.com/office/spreadsheetml/2009/9/main" objectType="CheckBox" checked="Checked"/>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checked="Checked"/>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checked="Checked"/>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28770</xdr:colOff>
      <xdr:row>5</xdr:row>
      <xdr:rowOff>37035</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46295"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205935</xdr:colOff>
      <xdr:row>5</xdr:row>
      <xdr:rowOff>37035</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205935</xdr:colOff>
      <xdr:row>35</xdr:row>
      <xdr:rowOff>16715</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5579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137319</xdr:colOff>
      <xdr:row>84</xdr:row>
      <xdr:rowOff>88409</xdr:rowOff>
    </xdr:from>
    <xdr:to>
      <xdr:col>6</xdr:col>
      <xdr:colOff>859932</xdr:colOff>
      <xdr:row>104</xdr:row>
      <xdr:rowOff>114284</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938848</xdr:colOff>
      <xdr:row>84</xdr:row>
      <xdr:rowOff>80471</xdr:rowOff>
    </xdr:from>
    <xdr:to>
      <xdr:col>14</xdr:col>
      <xdr:colOff>8421</xdr:colOff>
      <xdr:row>104</xdr:row>
      <xdr:rowOff>105503</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321416</xdr:colOff>
      <xdr:row>84</xdr:row>
      <xdr:rowOff>163204</xdr:rowOff>
    </xdr:from>
    <xdr:ext cx="3963393" cy="416781"/>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21416" y="16165204"/>
          <a:ext cx="3963393"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a:t>
          </a:r>
        </a:p>
        <a:p>
          <a:pPr algn="ctr"/>
          <a:r>
            <a:rPr lang="de-DE" sz="1100" b="1" baseline="0">
              <a:latin typeface="Arial" panose="020B0604020202020204" pitchFamily="34" charset="0"/>
              <a:cs typeface="Arial" panose="020B0604020202020204" pitchFamily="34" charset="0"/>
            </a:rPr>
            <a:t>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987808</xdr:colOff>
      <xdr:row>85</xdr:row>
      <xdr:rowOff>39530</xdr:rowOff>
    </xdr:from>
    <xdr:ext cx="1870257"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655058" y="16208218"/>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90488</xdr:colOff>
      <xdr:row>84</xdr:row>
      <xdr:rowOff>80209</xdr:rowOff>
    </xdr:from>
    <xdr:to>
      <xdr:col>18</xdr:col>
      <xdr:colOff>1314863</xdr:colOff>
      <xdr:row>104</xdr:row>
      <xdr:rowOff>105241</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582096</xdr:colOff>
      <xdr:row>84</xdr:row>
      <xdr:rowOff>107643</xdr:rowOff>
    </xdr:from>
    <xdr:ext cx="3038332" cy="416781"/>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9047440" y="16109643"/>
          <a:ext cx="3038332"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a:t>
          </a:r>
        </a:p>
        <a:p>
          <a:pPr algn="ctr"/>
          <a:r>
            <a:rPr lang="de-DE" sz="1100" b="1">
              <a:latin typeface="Arial" panose="020B0604020202020204" pitchFamily="34" charset="0"/>
              <a:cs typeface="Arial" panose="020B0604020202020204" pitchFamily="34" charset="0"/>
            </a:rPr>
            <a:t>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161925</xdr:rowOff>
        </xdr:from>
        <xdr:to>
          <xdr:col>25</xdr:col>
          <xdr:colOff>695325</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161925</xdr:rowOff>
        </xdr:from>
        <xdr:to>
          <xdr:col>25</xdr:col>
          <xdr:colOff>695325</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231955</xdr:colOff>
      <xdr:row>33</xdr:row>
      <xdr:rowOff>190659</xdr:rowOff>
    </xdr:from>
    <xdr:to>
      <xdr:col>24</xdr:col>
      <xdr:colOff>681955</xdr:colOff>
      <xdr:row>35</xdr:row>
      <xdr:rowOff>147684</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5976780" y="7086759"/>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1005615</xdr:colOff>
      <xdr:row>22</xdr:row>
      <xdr:rowOff>89217</xdr:rowOff>
    </xdr:from>
    <xdr:to>
      <xdr:col>13</xdr:col>
      <xdr:colOff>84015</xdr:colOff>
      <xdr:row>24</xdr:row>
      <xdr:rowOff>93867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7977915" y="483266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0</xdr:col>
      <xdr:colOff>23813</xdr:colOff>
      <xdr:row>117</xdr:row>
      <xdr:rowOff>23837</xdr:rowOff>
    </xdr:from>
    <xdr:to>
      <xdr:col>35</xdr:col>
      <xdr:colOff>52124</xdr:colOff>
      <xdr:row>150</xdr:row>
      <xdr:rowOff>16703</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8078254" y="13353021"/>
          <a:ext cx="8982085" cy="2509096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20</xdr:col>
          <xdr:colOff>9525</xdr:colOff>
          <xdr:row>29</xdr:row>
          <xdr:rowOff>19050</xdr:rowOff>
        </xdr:from>
        <xdr:to>
          <xdr:col>20</xdr:col>
          <xdr:colOff>228600</xdr:colOff>
          <xdr:row>29</xdr:row>
          <xdr:rowOff>171450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409575</xdr:colOff>
          <xdr:row>29</xdr:row>
          <xdr:rowOff>19050</xdr:rowOff>
        </xdr:from>
        <xdr:to>
          <xdr:col>20</xdr:col>
          <xdr:colOff>628650</xdr:colOff>
          <xdr:row>29</xdr:row>
          <xdr:rowOff>171450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9525</xdr:rowOff>
        </xdr:from>
        <xdr:to>
          <xdr:col>20</xdr:col>
          <xdr:colOff>209550</xdr:colOff>
          <xdr:row>30</xdr:row>
          <xdr:rowOff>171450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285751</xdr:colOff>
      <xdr:row>22</xdr:row>
      <xdr:rowOff>71439</xdr:rowOff>
    </xdr:from>
    <xdr:to>
      <xdr:col>25</xdr:col>
      <xdr:colOff>1164</xdr:colOff>
      <xdr:row>24</xdr:row>
      <xdr:rowOff>76089</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6030576" y="4814889"/>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209494</xdr:colOff>
      <xdr:row>24</xdr:row>
      <xdr:rowOff>111807</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5060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409575</xdr:colOff>
          <xdr:row>30</xdr:row>
          <xdr:rowOff>9525</xdr:rowOff>
        </xdr:from>
        <xdr:to>
          <xdr:col>20</xdr:col>
          <xdr:colOff>628650</xdr:colOff>
          <xdr:row>30</xdr:row>
          <xdr:rowOff>171450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24605</xdr:colOff>
      <xdr:row>84</xdr:row>
      <xdr:rowOff>78574</xdr:rowOff>
    </xdr:from>
    <xdr:to>
      <xdr:col>24</xdr:col>
      <xdr:colOff>470924</xdr:colOff>
      <xdr:row>104</xdr:row>
      <xdr:rowOff>103606</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26</xdr:col>
          <xdr:colOff>428625</xdr:colOff>
          <xdr:row>62</xdr:row>
          <xdr:rowOff>161925</xdr:rowOff>
        </xdr:from>
        <xdr:to>
          <xdr:col>26</xdr:col>
          <xdr:colOff>647700</xdr:colOff>
          <xdr:row>63</xdr:row>
          <xdr:rowOff>142875</xdr:rowOff>
        </xdr:to>
        <xdr:sp macro="" textlink="">
          <xdr:nvSpPr>
            <xdr:cNvPr id="4154" name="Check Box 7"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161925</xdr:rowOff>
        </xdr:from>
        <xdr:to>
          <xdr:col>29</xdr:col>
          <xdr:colOff>695325</xdr:colOff>
          <xdr:row>63</xdr:row>
          <xdr:rowOff>152400</xdr:rowOff>
        </xdr:to>
        <xdr:sp macro="" textlink="">
          <xdr:nvSpPr>
            <xdr:cNvPr id="4155" name="Check Box 8"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9" name="Ellipse 28">
          <a:extLst>
            <a:ext uri="{FF2B5EF4-FFF2-40B4-BE49-F238E27FC236}">
              <a16:creationId xmlns:a16="http://schemas.microsoft.com/office/drawing/2014/main" id="{00000000-0008-0000-0100-00001D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28" name="Ellipse 27">
          <a:extLst>
            <a:ext uri="{FF2B5EF4-FFF2-40B4-BE49-F238E27FC236}">
              <a16:creationId xmlns:a16="http://schemas.microsoft.com/office/drawing/2014/main" id="{00000000-0008-0000-0100-00001C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34</xdr:row>
      <xdr:rowOff>181022</xdr:rowOff>
    </xdr:to>
    <xdr:sp macro="" textlink="">
      <xdr:nvSpPr>
        <xdr:cNvPr id="27" name="Ellipse 26">
          <a:extLst>
            <a:ext uri="{FF2B5EF4-FFF2-40B4-BE49-F238E27FC236}">
              <a16:creationId xmlns:a16="http://schemas.microsoft.com/office/drawing/2014/main" id="{00000000-0008-0000-0100-00001B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47627</xdr:colOff>
      <xdr:row>84</xdr:row>
      <xdr:rowOff>53487</xdr:rowOff>
    </xdr:from>
    <xdr:to>
      <xdr:col>6</xdr:col>
      <xdr:colOff>1005872</xdr:colOff>
      <xdr:row>104</xdr:row>
      <xdr:rowOff>151362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1027908</xdr:colOff>
      <xdr:row>84</xdr:row>
      <xdr:rowOff>53486</xdr:rowOff>
    </xdr:from>
    <xdr:to>
      <xdr:col>14</xdr:col>
      <xdr:colOff>326600</xdr:colOff>
      <xdr:row>104</xdr:row>
      <xdr:rowOff>151361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51892</xdr:colOff>
      <xdr:row>85</xdr:row>
      <xdr:rowOff>10161</xdr:rowOff>
    </xdr:from>
    <xdr:ext cx="4527843" cy="254557"/>
    <xdr:sp macro="" textlink="">
      <xdr:nvSpPr>
        <xdr:cNvPr id="32" name="Textfeld 31">
          <a:extLst>
            <a:ext uri="{FF2B5EF4-FFF2-40B4-BE49-F238E27FC236}">
              <a16:creationId xmlns:a16="http://schemas.microsoft.com/office/drawing/2014/main" id="{00000000-0008-0000-0100-000020000000}"/>
            </a:ext>
          </a:extLst>
        </xdr:cNvPr>
        <xdr:cNvSpPr txBox="1"/>
      </xdr:nvSpPr>
      <xdr:spPr>
        <a:xfrm>
          <a:off x="51892" y="16059786"/>
          <a:ext cx="452784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1127509</xdr:colOff>
      <xdr:row>85</xdr:row>
      <xdr:rowOff>14130</xdr:rowOff>
    </xdr:from>
    <xdr:ext cx="1870257" cy="254557"/>
    <xdr:sp macro="" textlink="">
      <xdr:nvSpPr>
        <xdr:cNvPr id="33" name="Textfeld 32">
          <a:extLst>
            <a:ext uri="{FF2B5EF4-FFF2-40B4-BE49-F238E27FC236}">
              <a16:creationId xmlns:a16="http://schemas.microsoft.com/office/drawing/2014/main" id="{00000000-0008-0000-0100-000021000000}"/>
            </a:ext>
          </a:extLst>
        </xdr:cNvPr>
        <xdr:cNvSpPr txBox="1"/>
      </xdr:nvSpPr>
      <xdr:spPr>
        <a:xfrm>
          <a:off x="5794759" y="16063755"/>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353217</xdr:colOff>
      <xdr:row>84</xdr:row>
      <xdr:rowOff>53504</xdr:rowOff>
    </xdr:from>
    <xdr:to>
      <xdr:col>20</xdr:col>
      <xdr:colOff>136092</xdr:colOff>
      <xdr:row>104</xdr:row>
      <xdr:rowOff>151379</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317839</xdr:colOff>
      <xdr:row>85</xdr:row>
      <xdr:rowOff>26828</xdr:rowOff>
    </xdr:from>
    <xdr:ext cx="4332020" cy="254557"/>
    <xdr:sp macro="" textlink="">
      <xdr:nvSpPr>
        <xdr:cNvPr id="30" name="Textfeld 29">
          <a:extLst>
            <a:ext uri="{FF2B5EF4-FFF2-40B4-BE49-F238E27FC236}">
              <a16:creationId xmlns:a16="http://schemas.microsoft.com/office/drawing/2014/main" id="{00000000-0008-0000-0100-00001E000000}"/>
            </a:ext>
          </a:extLst>
        </xdr:cNvPr>
        <xdr:cNvSpPr txBox="1"/>
      </xdr:nvSpPr>
      <xdr:spPr>
        <a:xfrm>
          <a:off x="8783183" y="16076453"/>
          <a:ext cx="4332020"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49</xdr:row>
          <xdr:rowOff>161925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49</xdr:row>
          <xdr:rowOff>161925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161925</xdr:rowOff>
        </xdr:from>
        <xdr:to>
          <xdr:col>25</xdr:col>
          <xdr:colOff>685800</xdr:colOff>
          <xdr:row>41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161925</xdr:rowOff>
        </xdr:from>
        <xdr:to>
          <xdr:col>25</xdr:col>
          <xdr:colOff>685800</xdr:colOff>
          <xdr:row>43</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50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50</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243862</xdr:colOff>
      <xdr:row>33</xdr:row>
      <xdr:rowOff>83504</xdr:rowOff>
    </xdr:from>
    <xdr:to>
      <xdr:col>24</xdr:col>
      <xdr:colOff>693862</xdr:colOff>
      <xdr:row>35</xdr:row>
      <xdr:rowOff>14336</xdr:rowOff>
    </xdr:to>
    <xdr:sp macro="" textlink="">
      <xdr:nvSpPr>
        <xdr:cNvPr id="39" name="Ellipse 38">
          <a:extLst>
            <a:ext uri="{FF2B5EF4-FFF2-40B4-BE49-F238E27FC236}">
              <a16:creationId xmlns:a16="http://schemas.microsoft.com/office/drawing/2014/main" id="{00000000-0008-0000-0100-000027000000}"/>
            </a:ext>
          </a:extLst>
        </xdr:cNvPr>
        <xdr:cNvSpPr/>
      </xdr:nvSpPr>
      <xdr:spPr>
        <a:xfrm>
          <a:off x="15983925" y="696531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0</xdr:col>
      <xdr:colOff>127410</xdr:colOff>
      <xdr:row>22</xdr:row>
      <xdr:rowOff>88265</xdr:rowOff>
    </xdr:from>
    <xdr:to>
      <xdr:col>1</xdr:col>
      <xdr:colOff>209550</xdr:colOff>
      <xdr:row>24</xdr:row>
      <xdr:rowOff>90533</xdr:rowOff>
    </xdr:to>
    <xdr:sp macro="" textlink="">
      <xdr:nvSpPr>
        <xdr:cNvPr id="31" name="Ellipse 30">
          <a:extLst>
            <a:ext uri="{FF2B5EF4-FFF2-40B4-BE49-F238E27FC236}">
              <a16:creationId xmlns:a16="http://schemas.microsoft.com/office/drawing/2014/main" id="{00000000-0008-0000-0100-00001F000000}"/>
            </a:ext>
          </a:extLst>
        </xdr:cNvPr>
        <xdr:cNvSpPr/>
      </xdr:nvSpPr>
      <xdr:spPr>
        <a:xfrm>
          <a:off x="127410" y="4815046"/>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xdr:twoCellAnchor>
    <xdr:from>
      <xdr:col>12</xdr:col>
      <xdr:colOff>1053240</xdr:colOff>
      <xdr:row>22</xdr:row>
      <xdr:rowOff>65404</xdr:rowOff>
    </xdr:from>
    <xdr:to>
      <xdr:col>14</xdr:col>
      <xdr:colOff>30465</xdr:colOff>
      <xdr:row>24</xdr:row>
      <xdr:rowOff>67672</xdr:rowOff>
    </xdr:to>
    <xdr:sp macro="" textlink="">
      <xdr:nvSpPr>
        <xdr:cNvPr id="35" name="Ellipse 34">
          <a:extLst>
            <a:ext uri="{FF2B5EF4-FFF2-40B4-BE49-F238E27FC236}">
              <a16:creationId xmlns:a16="http://schemas.microsoft.com/office/drawing/2014/main" id="{00000000-0008-0000-0100-000023000000}"/>
            </a:ext>
          </a:extLst>
        </xdr:cNvPr>
        <xdr:cNvSpPr/>
      </xdr:nvSpPr>
      <xdr:spPr>
        <a:xfrm>
          <a:off x="8042209" y="4792185"/>
          <a:ext cx="4536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xdr:col>
      <xdr:colOff>11907</xdr:colOff>
      <xdr:row>114</xdr:row>
      <xdr:rowOff>6351</xdr:rowOff>
    </xdr:from>
    <xdr:to>
      <xdr:col>22</xdr:col>
      <xdr:colOff>276226</xdr:colOff>
      <xdr:row>132</xdr:row>
      <xdr:rowOff>138906</xdr:rowOff>
    </xdr:to>
    <xdr:sp macro="" textlink="">
      <xdr:nvSpPr>
        <xdr:cNvPr id="2" name="Rechteck 1">
          <a:extLst>
            <a:ext uri="{FF2B5EF4-FFF2-40B4-BE49-F238E27FC236}">
              <a16:creationId xmlns:a16="http://schemas.microsoft.com/office/drawing/2014/main" id="{00000000-0008-0000-0100-000002000000}"/>
            </a:ext>
          </a:extLst>
        </xdr:cNvPr>
        <xdr:cNvSpPr/>
      </xdr:nvSpPr>
      <xdr:spPr>
        <a:xfrm>
          <a:off x="381001" y="20770851"/>
          <a:ext cx="14266069" cy="291861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247651</xdr:colOff>
      <xdr:row>22</xdr:row>
      <xdr:rowOff>109539</xdr:rowOff>
    </xdr:from>
    <xdr:to>
      <xdr:col>24</xdr:col>
      <xdr:colOff>696489</xdr:colOff>
      <xdr:row>24</xdr:row>
      <xdr:rowOff>111807</xdr:rowOff>
    </xdr:to>
    <xdr:sp macro="" textlink="">
      <xdr:nvSpPr>
        <xdr:cNvPr id="34" name="Ellipse 33">
          <a:extLst>
            <a:ext uri="{FF2B5EF4-FFF2-40B4-BE49-F238E27FC236}">
              <a16:creationId xmlns:a16="http://schemas.microsoft.com/office/drawing/2014/main" id="{00000000-0008-0000-0100-000022000000}"/>
            </a:ext>
          </a:extLst>
        </xdr:cNvPr>
        <xdr:cNvSpPr/>
      </xdr:nvSpPr>
      <xdr:spPr>
        <a:xfrm>
          <a:off x="15987714" y="4836320"/>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mc:AlternateContent xmlns:mc="http://schemas.openxmlformats.org/markup-compatibility/2006">
    <mc:Choice xmlns:a14="http://schemas.microsoft.com/office/drawing/2010/main" Requires="a14">
      <xdr:twoCellAnchor editAs="oneCell">
        <xdr:from>
          <xdr:col>19</xdr:col>
          <xdr:colOff>28575</xdr:colOff>
          <xdr:row>29</xdr:row>
          <xdr:rowOff>19050</xdr:rowOff>
        </xdr:from>
        <xdr:to>
          <xdr:col>20</xdr:col>
          <xdr:colOff>142875</xdr:colOff>
          <xdr:row>29</xdr:row>
          <xdr:rowOff>180975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29</xdr:row>
          <xdr:rowOff>19050</xdr:rowOff>
        </xdr:from>
        <xdr:to>
          <xdr:col>20</xdr:col>
          <xdr:colOff>657225</xdr:colOff>
          <xdr:row>29</xdr:row>
          <xdr:rowOff>180975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30</xdr:row>
          <xdr:rowOff>28575</xdr:rowOff>
        </xdr:from>
        <xdr:to>
          <xdr:col>20</xdr:col>
          <xdr:colOff>657225</xdr:colOff>
          <xdr:row>31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30</xdr:row>
          <xdr:rowOff>19050</xdr:rowOff>
        </xdr:from>
        <xdr:to>
          <xdr:col>20</xdr:col>
          <xdr:colOff>142875</xdr:colOff>
          <xdr:row>30</xdr:row>
          <xdr:rowOff>180975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20</xdr:col>
      <xdr:colOff>182562</xdr:colOff>
      <xdr:row>84</xdr:row>
      <xdr:rowOff>44436</xdr:rowOff>
    </xdr:from>
    <xdr:to>
      <xdr:col>24</xdr:col>
      <xdr:colOff>676687</xdr:colOff>
      <xdr:row>104</xdr:row>
      <xdr:rowOff>142311</xdr:rowOff>
    </xdr:to>
    <xdr:graphicFrame macro="">
      <xdr:nvGraphicFramePr>
        <xdr:cNvPr id="7" name="Diagramm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1090" name="Check Box 1"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1091" name="Check Box 2"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1092" name="Check Box 5"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1093" name="Check Box 6"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1094" name="Check Box 7"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1095" name="Check Box 8"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62</xdr:row>
          <xdr:rowOff>161925</xdr:rowOff>
        </xdr:from>
        <xdr:to>
          <xdr:col>26</xdr:col>
          <xdr:colOff>647700</xdr:colOff>
          <xdr:row>63</xdr:row>
          <xdr:rowOff>142875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161925</xdr:rowOff>
        </xdr:from>
        <xdr:to>
          <xdr:col>29</xdr:col>
          <xdr:colOff>695325</xdr:colOff>
          <xdr:row>63</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2.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48"/>
  <sheetViews>
    <sheetView tabSelected="1" zoomScale="80" zoomScaleNormal="80" zoomScaleSheetLayoutView="80" workbookViewId="0">
      <selection sqref="A1:AI1"/>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0.5703125" style="3" customWidth="1"/>
    <col min="14" max="14" width="1.5703125" style="3" customWidth="1"/>
    <col min="15" max="15" width="20.5703125" style="3" customWidth="1"/>
    <col min="16" max="16" width="1.5703125" style="3" customWidth="1"/>
    <col min="17" max="17" width="20.5703125" style="3" customWidth="1"/>
    <col min="18" max="18" width="1.5703125" style="3" customWidth="1"/>
    <col min="19" max="19" width="20.5703125" style="3" customWidth="1"/>
    <col min="20" max="20" width="1.5703125" style="3" customWidth="1"/>
    <col min="21" max="21" width="20.5703125" style="3" customWidth="1"/>
    <col min="22" max="22" width="1.5703125" style="3" customWidth="1"/>
    <col min="23" max="23" width="13.28515625" style="3" customWidth="1"/>
    <col min="24" max="24" width="20.5703125" style="3" customWidth="1"/>
    <col min="25" max="25" width="11" style="3" customWidth="1"/>
    <col min="26" max="26" width="11.85546875" style="3" customWidth="1"/>
    <col min="27" max="27" width="11" style="3"/>
    <col min="28" max="28" width="11" style="3" customWidth="1"/>
    <col min="29" max="29" width="15.140625" style="3" customWidth="1"/>
    <col min="30" max="16384" width="11" style="3"/>
  </cols>
  <sheetData>
    <row r="1" spans="1:35" ht="56.25" x14ac:dyDescent="0.25">
      <c r="A1" s="200" t="s">
        <v>96</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row>
    <row r="2" spans="1:35" ht="14.45" customHeight="1" x14ac:dyDescent="0.2">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45" customHeight="1" x14ac:dyDescent="0.2">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4">
      <c r="A4" s="18"/>
      <c r="B4" s="19"/>
      <c r="C4" s="41" t="s">
        <v>28</v>
      </c>
      <c r="D4" s="19"/>
      <c r="E4" s="19"/>
      <c r="F4" s="19"/>
      <c r="G4" s="19"/>
      <c r="H4" s="20"/>
      <c r="I4" s="21"/>
      <c r="J4" s="21"/>
      <c r="K4" s="21"/>
      <c r="L4" s="21"/>
      <c r="M4" s="29" t="s">
        <v>56</v>
      </c>
      <c r="N4" s="19"/>
      <c r="O4" s="19"/>
      <c r="P4" s="19"/>
      <c r="Q4" s="22"/>
      <c r="R4" s="19"/>
      <c r="S4" s="19"/>
      <c r="T4" s="19"/>
      <c r="U4" s="19"/>
      <c r="V4" s="19"/>
      <c r="W4" s="19"/>
      <c r="X4" s="19"/>
      <c r="Y4" s="22"/>
      <c r="Z4" s="1"/>
      <c r="AA4" s="1"/>
      <c r="AB4" s="1"/>
      <c r="AC4" s="1"/>
      <c r="AD4" s="1"/>
      <c r="AE4" s="1"/>
      <c r="AF4" s="1"/>
      <c r="AG4" s="1"/>
      <c r="AH4" s="1"/>
      <c r="AI4" s="1"/>
    </row>
    <row r="5" spans="1:35"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45" customHeight="1" x14ac:dyDescent="0.25">
      <c r="A6" s="1"/>
      <c r="B6" s="1"/>
      <c r="C6" s="27" t="s">
        <v>6</v>
      </c>
      <c r="D6" s="28"/>
      <c r="E6" s="202" t="s">
        <v>118</v>
      </c>
      <c r="F6" s="203"/>
      <c r="G6" s="203"/>
      <c r="H6" s="204"/>
      <c r="I6" s="1"/>
      <c r="J6" s="1"/>
      <c r="K6" s="6"/>
      <c r="L6" s="6"/>
      <c r="M6" s="205" t="s">
        <v>137</v>
      </c>
      <c r="N6" s="205"/>
      <c r="O6" s="205"/>
      <c r="P6" s="205"/>
      <c r="Q6" s="205"/>
      <c r="R6" s="205"/>
      <c r="S6" s="205"/>
      <c r="T6" s="205"/>
      <c r="U6" s="205"/>
      <c r="V6" s="1"/>
      <c r="W6" s="1"/>
      <c r="X6" s="1"/>
      <c r="Y6" s="1"/>
      <c r="Z6" s="1"/>
      <c r="AA6" s="1"/>
      <c r="AB6" s="1"/>
      <c r="AC6" s="1"/>
      <c r="AD6" s="1"/>
      <c r="AE6" s="1"/>
      <c r="AF6" s="1"/>
      <c r="AG6" s="1"/>
      <c r="AH6" s="1"/>
      <c r="AI6" s="1"/>
    </row>
    <row r="7" spans="1:35" ht="14.45" customHeight="1" x14ac:dyDescent="0.25">
      <c r="A7" s="1"/>
      <c r="B7" s="1"/>
      <c r="C7" s="27" t="s">
        <v>7</v>
      </c>
      <c r="D7" s="28"/>
      <c r="E7" s="202"/>
      <c r="F7" s="203"/>
      <c r="G7" s="203"/>
      <c r="H7" s="204"/>
      <c r="I7" s="1"/>
      <c r="J7" s="4"/>
      <c r="K7" s="4"/>
      <c r="L7" s="4"/>
      <c r="M7" s="205"/>
      <c r="N7" s="205"/>
      <c r="O7" s="205"/>
      <c r="P7" s="205"/>
      <c r="Q7" s="205"/>
      <c r="R7" s="205"/>
      <c r="S7" s="205"/>
      <c r="T7" s="205"/>
      <c r="U7" s="205"/>
      <c r="V7" s="1"/>
      <c r="W7" s="1"/>
      <c r="X7" s="1"/>
      <c r="Y7" s="1"/>
      <c r="Z7" s="1"/>
      <c r="AA7" s="1"/>
      <c r="AB7" s="1"/>
      <c r="AC7" s="1"/>
      <c r="AD7" s="1"/>
      <c r="AE7" s="1"/>
      <c r="AF7" s="1"/>
      <c r="AG7" s="1"/>
      <c r="AH7" s="1"/>
      <c r="AI7" s="1"/>
    </row>
    <row r="8" spans="1:35" ht="14.45" customHeight="1" x14ac:dyDescent="0.25">
      <c r="A8" s="1"/>
      <c r="B8" s="5"/>
      <c r="C8" s="27" t="s">
        <v>9</v>
      </c>
      <c r="D8" s="6"/>
      <c r="E8" s="202" t="s">
        <v>119</v>
      </c>
      <c r="F8" s="203"/>
      <c r="G8" s="203"/>
      <c r="H8" s="204"/>
      <c r="I8" s="1"/>
      <c r="J8" s="4"/>
      <c r="K8" s="4"/>
      <c r="L8" s="4"/>
      <c r="M8" s="205"/>
      <c r="N8" s="205"/>
      <c r="O8" s="205"/>
      <c r="P8" s="205"/>
      <c r="Q8" s="205"/>
      <c r="R8" s="205"/>
      <c r="S8" s="205"/>
      <c r="T8" s="205"/>
      <c r="U8" s="205"/>
      <c r="V8" s="1"/>
      <c r="W8" s="1"/>
      <c r="X8" s="1"/>
      <c r="Y8" s="1"/>
      <c r="Z8" s="1"/>
      <c r="AA8" s="1"/>
      <c r="AB8" s="1"/>
      <c r="AC8" s="1"/>
      <c r="AD8" s="1"/>
      <c r="AE8" s="1"/>
      <c r="AF8" s="1"/>
      <c r="AG8" s="1"/>
      <c r="AH8" s="1"/>
      <c r="AI8" s="1"/>
    </row>
    <row r="9" spans="1:35" ht="15" x14ac:dyDescent="0.25">
      <c r="A9" s="1"/>
      <c r="B9" s="7"/>
      <c r="C9" s="27" t="s">
        <v>10</v>
      </c>
      <c r="D9" s="6"/>
      <c r="E9" s="202" t="s">
        <v>120</v>
      </c>
      <c r="F9" s="203"/>
      <c r="G9" s="203"/>
      <c r="H9" s="204"/>
      <c r="I9" s="1"/>
      <c r="J9" s="4"/>
      <c r="K9" s="4"/>
      <c r="L9" s="4"/>
      <c r="M9" s="205"/>
      <c r="N9" s="205"/>
      <c r="O9" s="205"/>
      <c r="P9" s="205"/>
      <c r="Q9" s="205"/>
      <c r="R9" s="205"/>
      <c r="S9" s="205"/>
      <c r="T9" s="205"/>
      <c r="U9" s="205"/>
      <c r="V9" s="1"/>
      <c r="W9" s="1"/>
      <c r="X9" s="1"/>
      <c r="Y9" s="1"/>
      <c r="Z9" s="1"/>
      <c r="AA9" s="1"/>
      <c r="AB9" s="1"/>
      <c r="AC9" s="1"/>
      <c r="AD9" s="1"/>
      <c r="AE9" s="1"/>
      <c r="AF9" s="1"/>
      <c r="AG9" s="1"/>
      <c r="AH9" s="1"/>
      <c r="AI9" s="1"/>
    </row>
    <row r="10" spans="1:35" ht="15" x14ac:dyDescent="0.25">
      <c r="A10" s="1"/>
      <c r="B10" s="7"/>
      <c r="C10" s="27" t="s">
        <v>11</v>
      </c>
      <c r="D10" s="6"/>
      <c r="E10" s="202" t="s">
        <v>121</v>
      </c>
      <c r="F10" s="203"/>
      <c r="G10" s="203"/>
      <c r="H10" s="204"/>
      <c r="I10" s="1"/>
      <c r="J10" s="4"/>
      <c r="K10" s="4"/>
      <c r="L10" s="4"/>
      <c r="M10" s="205"/>
      <c r="N10" s="205"/>
      <c r="O10" s="205"/>
      <c r="P10" s="205"/>
      <c r="Q10" s="205"/>
      <c r="R10" s="205"/>
      <c r="S10" s="205"/>
      <c r="T10" s="205"/>
      <c r="U10" s="205"/>
      <c r="V10" s="1"/>
      <c r="W10" s="1"/>
      <c r="X10" s="1"/>
      <c r="Y10" s="1"/>
      <c r="Z10" s="1"/>
      <c r="AA10" s="1"/>
      <c r="AB10" s="1"/>
      <c r="AC10" s="1"/>
      <c r="AD10" s="1"/>
      <c r="AE10" s="1"/>
      <c r="AF10" s="1"/>
      <c r="AG10" s="1"/>
      <c r="AH10" s="1"/>
      <c r="AI10" s="1"/>
    </row>
    <row r="11" spans="1:35" ht="15" x14ac:dyDescent="0.25">
      <c r="A11" s="1"/>
      <c r="B11" s="7"/>
      <c r="C11" s="27" t="s">
        <v>8</v>
      </c>
      <c r="D11" s="6"/>
      <c r="E11" s="202" t="s">
        <v>122</v>
      </c>
      <c r="F11" s="203"/>
      <c r="G11" s="203"/>
      <c r="H11" s="204"/>
      <c r="I11" s="1"/>
      <c r="J11" s="4"/>
      <c r="K11" s="4"/>
      <c r="L11" s="4"/>
      <c r="M11" s="205"/>
      <c r="N11" s="205"/>
      <c r="O11" s="205"/>
      <c r="P11" s="205"/>
      <c r="Q11" s="205"/>
      <c r="R11" s="205"/>
      <c r="S11" s="205"/>
      <c r="T11" s="205"/>
      <c r="U11" s="205"/>
      <c r="V11" s="1"/>
      <c r="W11" s="1"/>
      <c r="X11" s="1"/>
      <c r="Y11" s="1"/>
      <c r="Z11" s="1"/>
      <c r="AA11" s="1"/>
      <c r="AB11" s="1"/>
      <c r="AC11" s="1"/>
      <c r="AD11" s="1"/>
      <c r="AE11" s="1"/>
      <c r="AF11" s="1"/>
      <c r="AG11" s="1"/>
      <c r="AH11" s="1"/>
      <c r="AI11" s="1"/>
    </row>
    <row r="12" spans="1:35" ht="15" x14ac:dyDescent="0.25">
      <c r="A12" s="1"/>
      <c r="B12" s="7"/>
      <c r="C12" s="27" t="s">
        <v>12</v>
      </c>
      <c r="D12" s="6"/>
      <c r="E12" s="202" t="s">
        <v>123</v>
      </c>
      <c r="F12" s="203"/>
      <c r="G12" s="203"/>
      <c r="H12" s="204"/>
      <c r="I12" s="1"/>
      <c r="J12" s="4"/>
      <c r="K12" s="4"/>
      <c r="L12" s="4"/>
      <c r="M12" s="205"/>
      <c r="N12" s="205"/>
      <c r="O12" s="205"/>
      <c r="P12" s="205"/>
      <c r="Q12" s="205"/>
      <c r="R12" s="205"/>
      <c r="S12" s="205"/>
      <c r="T12" s="205"/>
      <c r="U12" s="205"/>
      <c r="V12" s="1"/>
      <c r="W12" s="1"/>
      <c r="X12" s="1"/>
      <c r="Y12" s="1"/>
      <c r="Z12" s="1"/>
      <c r="AA12" s="1"/>
      <c r="AB12" s="1"/>
      <c r="AC12" s="1"/>
      <c r="AD12" s="1"/>
      <c r="AE12" s="1"/>
      <c r="AF12" s="1"/>
      <c r="AG12" s="1"/>
      <c r="AH12" s="1"/>
      <c r="AI12" s="1"/>
    </row>
    <row r="13" spans="1:35" ht="14.45" customHeight="1" x14ac:dyDescent="0.25">
      <c r="A13" s="1"/>
      <c r="B13" s="7"/>
      <c r="C13" s="27" t="s">
        <v>85</v>
      </c>
      <c r="D13" s="6"/>
      <c r="E13" s="202">
        <v>3</v>
      </c>
      <c r="F13" s="203"/>
      <c r="G13" s="203"/>
      <c r="H13" s="204"/>
      <c r="I13" s="1"/>
      <c r="J13" s="4"/>
      <c r="K13" s="4"/>
      <c r="L13" s="4"/>
      <c r="M13" s="205"/>
      <c r="N13" s="205"/>
      <c r="O13" s="205"/>
      <c r="P13" s="205"/>
      <c r="Q13" s="205"/>
      <c r="R13" s="205"/>
      <c r="S13" s="205"/>
      <c r="T13" s="205"/>
      <c r="U13" s="205"/>
      <c r="V13" s="1"/>
      <c r="W13" s="1"/>
      <c r="X13" s="1"/>
      <c r="Y13" s="1"/>
      <c r="Z13" s="1"/>
      <c r="AA13" s="1"/>
      <c r="AB13" s="1"/>
      <c r="AC13" s="1"/>
      <c r="AD13" s="1"/>
      <c r="AE13" s="1"/>
      <c r="AF13" s="1"/>
      <c r="AG13" s="1"/>
      <c r="AH13" s="1"/>
      <c r="AI13" s="1"/>
    </row>
    <row r="14" spans="1:35" ht="15" x14ac:dyDescent="0.25">
      <c r="A14" s="1"/>
      <c r="B14" s="7"/>
      <c r="C14" s="27" t="s">
        <v>14</v>
      </c>
      <c r="D14" s="6"/>
      <c r="E14" s="202"/>
      <c r="F14" s="203"/>
      <c r="G14" s="203"/>
      <c r="H14" s="204"/>
      <c r="I14" s="1"/>
      <c r="J14" s="4"/>
      <c r="K14" s="4"/>
      <c r="L14" s="4"/>
      <c r="M14" s="205"/>
      <c r="N14" s="205"/>
      <c r="O14" s="205"/>
      <c r="P14" s="205"/>
      <c r="Q14" s="205"/>
      <c r="R14" s="205"/>
      <c r="S14" s="205"/>
      <c r="T14" s="205"/>
      <c r="U14" s="205"/>
      <c r="V14" s="1"/>
      <c r="W14" s="1"/>
      <c r="X14" s="1"/>
      <c r="Y14" s="1"/>
      <c r="Z14" s="1"/>
      <c r="AA14" s="1"/>
      <c r="AB14" s="1"/>
      <c r="AC14" s="1"/>
      <c r="AD14" s="1"/>
      <c r="AE14" s="1"/>
      <c r="AF14" s="1"/>
      <c r="AG14" s="1"/>
      <c r="AH14" s="1"/>
      <c r="AI14" s="1"/>
    </row>
    <row r="15" spans="1:35" ht="15" x14ac:dyDescent="0.25">
      <c r="A15" s="1"/>
      <c r="B15" s="7"/>
      <c r="C15" s="27" t="s">
        <v>15</v>
      </c>
      <c r="D15" s="6"/>
      <c r="E15" s="202">
        <v>4509</v>
      </c>
      <c r="F15" s="203"/>
      <c r="G15" s="203"/>
      <c r="H15" s="204"/>
      <c r="I15" s="1"/>
      <c r="J15" s="4"/>
      <c r="K15" s="4"/>
      <c r="L15" s="4"/>
      <c r="M15" s="205"/>
      <c r="N15" s="205"/>
      <c r="O15" s="205"/>
      <c r="P15" s="205"/>
      <c r="Q15" s="205"/>
      <c r="R15" s="205"/>
      <c r="S15" s="205"/>
      <c r="T15" s="205"/>
      <c r="U15" s="205"/>
      <c r="V15" s="1"/>
      <c r="W15" s="1"/>
      <c r="X15" s="1"/>
      <c r="Y15" s="1"/>
      <c r="Z15" s="1"/>
      <c r="AA15" s="1"/>
      <c r="AB15" s="1"/>
      <c r="AC15" s="1"/>
      <c r="AD15" s="1"/>
      <c r="AE15" s="1"/>
      <c r="AF15" s="1"/>
      <c r="AG15" s="1"/>
      <c r="AH15" s="1"/>
      <c r="AI15" s="1"/>
    </row>
    <row r="16" spans="1:35" ht="15" x14ac:dyDescent="0.25">
      <c r="A16" s="1"/>
      <c r="B16" s="7"/>
      <c r="C16" s="27" t="s">
        <v>16</v>
      </c>
      <c r="D16" s="6"/>
      <c r="E16" s="202" t="s">
        <v>118</v>
      </c>
      <c r="F16" s="203"/>
      <c r="G16" s="203"/>
      <c r="H16" s="204"/>
      <c r="I16" s="1"/>
      <c r="J16" s="4"/>
      <c r="K16" s="4"/>
      <c r="L16" s="4"/>
      <c r="M16" s="205"/>
      <c r="N16" s="205"/>
      <c r="O16" s="205"/>
      <c r="P16" s="205"/>
      <c r="Q16" s="205"/>
      <c r="R16" s="205"/>
      <c r="S16" s="205"/>
      <c r="T16" s="205"/>
      <c r="U16" s="205"/>
      <c r="V16" s="1"/>
      <c r="W16" s="1"/>
      <c r="X16" s="1"/>
      <c r="Y16" s="1"/>
      <c r="Z16" s="1"/>
      <c r="AA16" s="1"/>
      <c r="AB16" s="1"/>
      <c r="AC16" s="1"/>
      <c r="AD16" s="1"/>
      <c r="AE16" s="1"/>
      <c r="AF16" s="1"/>
      <c r="AG16" s="1"/>
      <c r="AH16" s="1"/>
      <c r="AI16" s="1"/>
    </row>
    <row r="17" spans="1:35" ht="14.45" customHeight="1" x14ac:dyDescent="0.25">
      <c r="A17" s="1"/>
      <c r="B17" s="7"/>
      <c r="C17" s="27" t="s">
        <v>17</v>
      </c>
      <c r="D17" s="6"/>
      <c r="E17" s="206" t="s">
        <v>124</v>
      </c>
      <c r="F17" s="203"/>
      <c r="G17" s="203"/>
      <c r="H17" s="204"/>
      <c r="I17" s="1"/>
      <c r="J17" s="4"/>
      <c r="K17" s="4"/>
      <c r="L17" s="4"/>
      <c r="M17" s="205"/>
      <c r="N17" s="205"/>
      <c r="O17" s="205"/>
      <c r="P17" s="205"/>
      <c r="Q17" s="205"/>
      <c r="R17" s="205"/>
      <c r="S17" s="205"/>
      <c r="T17" s="205"/>
      <c r="U17" s="205"/>
      <c r="V17" s="1"/>
      <c r="W17" s="1"/>
      <c r="X17" s="1"/>
      <c r="Y17" s="1"/>
      <c r="Z17" s="1"/>
      <c r="AA17" s="1"/>
      <c r="AB17" s="1"/>
      <c r="AC17" s="1"/>
      <c r="AD17" s="1"/>
      <c r="AE17" s="1"/>
      <c r="AF17" s="1"/>
      <c r="AG17" s="1"/>
      <c r="AH17" s="1"/>
      <c r="AI17" s="1"/>
    </row>
    <row r="18" spans="1:35" ht="15" x14ac:dyDescent="0.25">
      <c r="A18" s="1"/>
      <c r="B18" s="7"/>
      <c r="C18" s="27" t="s">
        <v>18</v>
      </c>
      <c r="D18" s="6"/>
      <c r="E18" s="206"/>
      <c r="F18" s="203"/>
      <c r="G18" s="203"/>
      <c r="H18" s="204"/>
      <c r="I18" s="1"/>
      <c r="J18" s="4"/>
      <c r="K18" s="4"/>
      <c r="L18" s="4"/>
      <c r="M18" s="205"/>
      <c r="N18" s="205"/>
      <c r="O18" s="205"/>
      <c r="P18" s="205"/>
      <c r="Q18" s="205"/>
      <c r="R18" s="205"/>
      <c r="S18" s="205"/>
      <c r="T18" s="205"/>
      <c r="U18" s="205"/>
      <c r="V18" s="1"/>
      <c r="W18" s="1"/>
      <c r="X18" s="1"/>
      <c r="Y18" s="1"/>
      <c r="Z18" s="1"/>
      <c r="AA18" s="1"/>
      <c r="AB18" s="1"/>
      <c r="AC18" s="1"/>
      <c r="AD18" s="1"/>
      <c r="AE18" s="1"/>
      <c r="AF18" s="1"/>
      <c r="AG18" s="1"/>
      <c r="AH18" s="1"/>
      <c r="AI18" s="1"/>
    </row>
    <row r="19" spans="1:35" ht="15" x14ac:dyDescent="0.25">
      <c r="A19" s="1"/>
      <c r="B19" s="6"/>
      <c r="C19" s="27" t="s">
        <v>19</v>
      </c>
      <c r="D19" s="14"/>
      <c r="E19" s="207" t="s">
        <v>125</v>
      </c>
      <c r="F19" s="207"/>
      <c r="G19" s="207"/>
      <c r="H19" s="207"/>
      <c r="I19" s="1"/>
      <c r="J19" s="4"/>
      <c r="K19" s="4"/>
      <c r="L19" s="4"/>
      <c r="M19" s="205"/>
      <c r="N19" s="205"/>
      <c r="O19" s="205"/>
      <c r="P19" s="205"/>
      <c r="Q19" s="205"/>
      <c r="R19" s="205"/>
      <c r="S19" s="205"/>
      <c r="T19" s="205"/>
      <c r="U19" s="205"/>
      <c r="V19" s="1"/>
      <c r="W19" s="1"/>
      <c r="X19" s="1"/>
      <c r="Y19" s="1"/>
      <c r="Z19" s="1"/>
      <c r="AA19" s="1"/>
      <c r="AB19" s="1"/>
      <c r="AC19" s="1"/>
      <c r="AD19" s="1"/>
      <c r="AE19" s="1"/>
      <c r="AF19" s="1"/>
      <c r="AG19" s="1"/>
      <c r="AH19" s="1"/>
      <c r="AI19" s="1"/>
    </row>
    <row r="20" spans="1:35" ht="15" x14ac:dyDescent="0.25">
      <c r="A20" s="1"/>
      <c r="B20" s="1"/>
      <c r="C20" s="27" t="s">
        <v>20</v>
      </c>
      <c r="D20" s="14"/>
      <c r="E20" s="207" t="s">
        <v>126</v>
      </c>
      <c r="F20" s="207"/>
      <c r="G20" s="207"/>
      <c r="H20" s="207"/>
      <c r="I20" s="1"/>
      <c r="J20" s="4"/>
      <c r="K20" s="4"/>
      <c r="L20" s="4"/>
      <c r="M20" s="205"/>
      <c r="N20" s="205"/>
      <c r="O20" s="205"/>
      <c r="P20" s="205"/>
      <c r="Q20" s="205"/>
      <c r="R20" s="205"/>
      <c r="S20" s="205"/>
      <c r="T20" s="205"/>
      <c r="U20" s="205"/>
      <c r="V20" s="1"/>
      <c r="W20" s="1"/>
      <c r="X20" s="1"/>
      <c r="Y20" s="1"/>
      <c r="Z20" s="1"/>
      <c r="AA20" s="1"/>
      <c r="AB20" s="1"/>
      <c r="AC20" s="1"/>
      <c r="AD20" s="1"/>
      <c r="AE20" s="1"/>
      <c r="AF20" s="1"/>
      <c r="AG20" s="1"/>
      <c r="AH20" s="1"/>
      <c r="AI20" s="1"/>
    </row>
    <row r="21" spans="1:35" ht="15" x14ac:dyDescent="0.2">
      <c r="A21" s="1"/>
      <c r="B21" s="1"/>
      <c r="C21" s="14"/>
      <c r="D21" s="14"/>
      <c r="E21" s="14"/>
      <c r="F21" s="14"/>
      <c r="G21" s="1"/>
      <c r="H21" s="1"/>
      <c r="I21" s="1"/>
      <c r="J21" s="1"/>
      <c r="K21" s="6"/>
      <c r="L21" s="6"/>
      <c r="M21" s="205"/>
      <c r="N21" s="205"/>
      <c r="O21" s="205"/>
      <c r="P21" s="205"/>
      <c r="Q21" s="205"/>
      <c r="R21" s="205"/>
      <c r="S21" s="205"/>
      <c r="T21" s="205"/>
      <c r="U21" s="205"/>
      <c r="V21" s="1"/>
      <c r="W21" s="1"/>
      <c r="X21" s="1"/>
      <c r="Y21" s="1"/>
      <c r="Z21" s="1"/>
      <c r="AA21" s="1"/>
      <c r="AB21" s="1"/>
      <c r="AC21" s="1"/>
      <c r="AD21" s="1"/>
      <c r="AE21" s="1"/>
      <c r="AF21" s="1"/>
      <c r="AG21" s="1"/>
      <c r="AH21" s="1"/>
      <c r="AI21" s="1"/>
    </row>
    <row r="22" spans="1:35" ht="14.45" customHeight="1" x14ac:dyDescent="0.2">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3">
      <c r="A23" s="1"/>
      <c r="B23" s="1"/>
      <c r="C23" s="208" t="s">
        <v>97</v>
      </c>
      <c r="D23" s="209"/>
      <c r="E23" s="209"/>
      <c r="F23" s="209"/>
      <c r="G23" s="209"/>
      <c r="H23" s="209"/>
      <c r="I23" s="1"/>
      <c r="J23" s="1"/>
      <c r="K23" s="6"/>
      <c r="L23" s="6"/>
      <c r="M23" s="6"/>
      <c r="N23" s="6"/>
      <c r="O23" s="208" t="s">
        <v>87</v>
      </c>
      <c r="P23" s="209"/>
      <c r="Q23" s="209"/>
      <c r="R23" s="209"/>
      <c r="S23" s="209"/>
      <c r="T23" s="209"/>
      <c r="U23" s="6"/>
      <c r="V23" s="1"/>
      <c r="W23" s="1"/>
      <c r="X23" s="1"/>
      <c r="Y23" s="1"/>
      <c r="Z23" s="83" t="s">
        <v>81</v>
      </c>
      <c r="AA23" s="84"/>
      <c r="AB23" s="84"/>
      <c r="AC23" s="84"/>
      <c r="AD23" s="84"/>
      <c r="AE23" s="84"/>
      <c r="AF23" s="1"/>
      <c r="AG23" s="1"/>
      <c r="AH23" s="1"/>
      <c r="AI23" s="1"/>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x14ac:dyDescent="0.25">
      <c r="A25" s="1"/>
      <c r="B25" s="1"/>
      <c r="C25" s="197" t="s">
        <v>103</v>
      </c>
      <c r="D25" s="198"/>
      <c r="E25" s="198"/>
      <c r="F25" s="198"/>
      <c r="G25" s="199"/>
      <c r="H25" s="61">
        <v>188723.9</v>
      </c>
      <c r="I25" s="1"/>
      <c r="J25" s="8"/>
      <c r="K25" s="15"/>
      <c r="L25" s="15"/>
      <c r="M25" s="15"/>
      <c r="N25" s="4"/>
      <c r="O25" s="197" t="s">
        <v>105</v>
      </c>
      <c r="P25" s="199"/>
      <c r="Q25" s="199"/>
      <c r="R25" s="199"/>
      <c r="S25" s="199"/>
      <c r="T25" s="199"/>
      <c r="U25" s="86">
        <v>405271.85</v>
      </c>
      <c r="V25" s="1"/>
      <c r="W25" s="1"/>
      <c r="X25" s="1"/>
      <c r="Y25" s="1"/>
      <c r="Z25" s="197" t="s">
        <v>108</v>
      </c>
      <c r="AA25" s="199"/>
      <c r="AB25" s="199"/>
      <c r="AC25" s="199"/>
      <c r="AD25" s="199"/>
      <c r="AE25" s="199"/>
      <c r="AF25" s="86">
        <v>40887.24</v>
      </c>
      <c r="AG25" s="1"/>
      <c r="AH25" s="1"/>
      <c r="AI25" s="1"/>
    </row>
    <row r="26" spans="1:35" ht="15" x14ac:dyDescent="0.25">
      <c r="A26" s="1"/>
      <c r="B26" s="1"/>
      <c r="C26" s="197" t="s">
        <v>104</v>
      </c>
      <c r="D26" s="198"/>
      <c r="E26" s="198"/>
      <c r="F26" s="198"/>
      <c r="G26" s="199"/>
      <c r="H26" s="50">
        <f>H77</f>
        <v>187681</v>
      </c>
      <c r="I26" s="1"/>
      <c r="J26" s="8"/>
      <c r="K26" s="15"/>
      <c r="L26" s="15"/>
      <c r="M26" s="15"/>
      <c r="N26" s="4"/>
      <c r="O26" s="197" t="s">
        <v>27</v>
      </c>
      <c r="P26" s="199"/>
      <c r="Q26" s="199"/>
      <c r="R26" s="199"/>
      <c r="S26" s="199"/>
      <c r="T26" s="199"/>
      <c r="U26" s="61"/>
      <c r="V26" s="1"/>
      <c r="W26" s="1"/>
      <c r="X26" s="1"/>
      <c r="Y26" s="1"/>
      <c r="Z26" s="197" t="s">
        <v>109</v>
      </c>
      <c r="AA26" s="199"/>
      <c r="AB26" s="199"/>
      <c r="AC26" s="199"/>
      <c r="AD26" s="199"/>
      <c r="AE26" s="199"/>
      <c r="AF26" s="86">
        <v>48268.35</v>
      </c>
      <c r="AG26" s="1"/>
      <c r="AH26" s="1"/>
      <c r="AI26" s="1"/>
    </row>
    <row r="27" spans="1:35" ht="15" x14ac:dyDescent="0.25">
      <c r="A27" s="1"/>
      <c r="B27" s="1"/>
      <c r="C27" s="197" t="s">
        <v>26</v>
      </c>
      <c r="D27" s="198"/>
      <c r="E27" s="198"/>
      <c r="F27" s="198"/>
      <c r="G27" s="199"/>
      <c r="H27" s="50">
        <f>H25-H26</f>
        <v>1042.8999999999942</v>
      </c>
      <c r="I27" s="1"/>
      <c r="J27" s="8"/>
      <c r="K27" s="15"/>
      <c r="L27" s="15"/>
      <c r="M27" s="15"/>
      <c r="N27" s="4"/>
      <c r="O27" s="197" t="s">
        <v>106</v>
      </c>
      <c r="P27" s="198"/>
      <c r="Q27" s="198"/>
      <c r="R27" s="198"/>
      <c r="S27" s="199"/>
      <c r="T27" s="199"/>
      <c r="U27" s="50">
        <f>H27</f>
        <v>1042.8999999999942</v>
      </c>
      <c r="V27" s="1"/>
      <c r="W27" s="1"/>
      <c r="X27" s="1"/>
      <c r="Y27" s="1"/>
      <c r="Z27" s="197" t="s">
        <v>26</v>
      </c>
      <c r="AA27" s="198"/>
      <c r="AB27" s="198"/>
      <c r="AC27" s="198"/>
      <c r="AD27" s="199"/>
      <c r="AE27" s="199"/>
      <c r="AF27" s="92">
        <f>AF26-AF25</f>
        <v>7381.1100000000006</v>
      </c>
      <c r="AG27" s="1"/>
      <c r="AH27" s="1"/>
      <c r="AI27" s="1"/>
    </row>
    <row r="28" spans="1:35" ht="15" x14ac:dyDescent="0.25">
      <c r="A28" s="1"/>
      <c r="B28" s="1"/>
      <c r="C28" s="14"/>
      <c r="D28" s="14"/>
      <c r="E28" s="14"/>
      <c r="F28" s="14"/>
      <c r="G28" s="1"/>
      <c r="H28" s="1"/>
      <c r="I28" s="1"/>
      <c r="J28" s="8"/>
      <c r="K28" s="15"/>
      <c r="L28" s="15"/>
      <c r="M28" s="15"/>
      <c r="N28" s="4"/>
      <c r="O28" s="197" t="s">
        <v>107</v>
      </c>
      <c r="P28" s="198"/>
      <c r="Q28" s="198"/>
      <c r="R28" s="198"/>
      <c r="S28" s="199"/>
      <c r="T28" s="199"/>
      <c r="U28" s="50">
        <f>U25-(-1*U26)-(-1*U27)</f>
        <v>406314.75</v>
      </c>
      <c r="V28" s="1"/>
      <c r="W28" s="1"/>
      <c r="X28" s="1"/>
      <c r="Y28" s="1"/>
      <c r="Z28" s="229"/>
      <c r="AA28" s="230"/>
      <c r="AB28" s="230"/>
      <c r="AC28" s="230"/>
      <c r="AD28" s="231"/>
      <c r="AE28" s="231"/>
      <c r="AF28" s="89"/>
      <c r="AG28" s="77"/>
      <c r="AH28" s="1"/>
      <c r="AI28" s="1"/>
    </row>
    <row r="29" spans="1:35" ht="15" x14ac:dyDescent="0.25">
      <c r="A29" s="1"/>
      <c r="B29" s="1"/>
      <c r="C29" s="14"/>
      <c r="D29" s="14"/>
      <c r="E29" s="14"/>
      <c r="F29" s="14"/>
      <c r="G29" s="1"/>
      <c r="H29" s="1"/>
      <c r="I29" s="1"/>
      <c r="J29" s="8"/>
      <c r="K29" s="15"/>
      <c r="L29" s="15"/>
      <c r="M29" s="15"/>
      <c r="N29" s="4"/>
      <c r="O29" s="8"/>
      <c r="P29" s="15"/>
      <c r="Q29" s="15"/>
      <c r="R29" s="15"/>
      <c r="S29" s="4"/>
      <c r="T29" s="4"/>
      <c r="U29" s="6"/>
      <c r="V29" s="1"/>
      <c r="W29" s="1"/>
      <c r="X29" s="1"/>
      <c r="Y29" s="1"/>
      <c r="Z29" s="229"/>
      <c r="AA29" s="230"/>
      <c r="AB29" s="230"/>
      <c r="AC29" s="230"/>
      <c r="AD29" s="231"/>
      <c r="AE29" s="231"/>
      <c r="AF29" s="90"/>
      <c r="AG29" s="77"/>
      <c r="AH29" s="1"/>
      <c r="AI29" s="1"/>
    </row>
    <row r="30" spans="1:35" ht="15" customHeight="1" x14ac:dyDescent="0.25">
      <c r="A30" s="1"/>
      <c r="B30" s="1"/>
      <c r="C30" s="14"/>
      <c r="D30" s="14"/>
      <c r="E30" s="14"/>
      <c r="F30" s="14"/>
      <c r="G30" s="1"/>
      <c r="H30" s="1"/>
      <c r="I30" s="1"/>
      <c r="J30" s="8"/>
      <c r="K30" s="15"/>
      <c r="L30" s="15"/>
      <c r="M30" s="15"/>
      <c r="N30" s="4"/>
      <c r="O30" s="75" t="s">
        <v>88</v>
      </c>
      <c r="P30" s="76"/>
      <c r="Q30" s="76"/>
      <c r="R30" s="76"/>
      <c r="S30" s="6"/>
      <c r="T30" s="6"/>
      <c r="U30" s="66" t="s">
        <v>78</v>
      </c>
      <c r="V30" s="1"/>
      <c r="W30" s="1"/>
      <c r="X30" s="1"/>
      <c r="Y30" s="1"/>
      <c r="Z30" s="216" t="s">
        <v>84</v>
      </c>
      <c r="AA30" s="216"/>
      <c r="AB30" s="216"/>
      <c r="AC30" s="216"/>
      <c r="AD30" s="217" t="s">
        <v>134</v>
      </c>
      <c r="AE30" s="218"/>
      <c r="AF30" s="219"/>
      <c r="AG30" s="77"/>
      <c r="AH30" s="1"/>
      <c r="AI30" s="1"/>
    </row>
    <row r="31" spans="1:35" ht="15" customHeight="1" x14ac:dyDescent="0.25">
      <c r="A31" s="1"/>
      <c r="B31" s="1"/>
      <c r="C31" s="14"/>
      <c r="D31" s="14"/>
      <c r="E31" s="14"/>
      <c r="F31" s="14"/>
      <c r="G31" s="1"/>
      <c r="H31" s="1"/>
      <c r="I31" s="1"/>
      <c r="J31" s="8"/>
      <c r="K31" s="15"/>
      <c r="L31" s="15"/>
      <c r="M31" s="15"/>
      <c r="N31" s="4"/>
      <c r="O31" s="223" t="s">
        <v>82</v>
      </c>
      <c r="P31" s="223"/>
      <c r="Q31" s="223"/>
      <c r="R31" s="223"/>
      <c r="S31" s="223"/>
      <c r="T31" s="6"/>
      <c r="U31" s="66" t="s">
        <v>78</v>
      </c>
      <c r="V31" s="77"/>
      <c r="W31" s="1"/>
      <c r="X31" s="1"/>
      <c r="Y31" s="1"/>
      <c r="Z31" s="216"/>
      <c r="AA31" s="216"/>
      <c r="AB31" s="216"/>
      <c r="AC31" s="216"/>
      <c r="AD31" s="77"/>
      <c r="AE31" s="77"/>
      <c r="AF31" s="77"/>
      <c r="AG31" s="77"/>
      <c r="AH31" s="1"/>
      <c r="AI31" s="77"/>
    </row>
    <row r="32" spans="1:35" ht="16.5" customHeight="1" x14ac:dyDescent="0.25">
      <c r="A32" s="1"/>
      <c r="B32" s="1"/>
      <c r="C32" s="14"/>
      <c r="D32" s="14"/>
      <c r="E32" s="14"/>
      <c r="F32" s="14"/>
      <c r="G32" s="1"/>
      <c r="H32" s="1"/>
      <c r="I32" s="1"/>
      <c r="J32" s="8"/>
      <c r="K32" s="15"/>
      <c r="L32" s="15"/>
      <c r="M32" s="15"/>
      <c r="N32" s="4"/>
      <c r="O32" s="223"/>
      <c r="P32" s="223"/>
      <c r="Q32" s="223"/>
      <c r="R32" s="223"/>
      <c r="S32" s="223"/>
      <c r="T32" s="4"/>
      <c r="U32" s="6"/>
      <c r="V32" s="1"/>
      <c r="W32" s="1"/>
      <c r="X32" s="1"/>
      <c r="Y32" s="1"/>
      <c r="Z32" s="77"/>
      <c r="AA32" s="77"/>
      <c r="AB32" s="77"/>
      <c r="AC32" s="77"/>
      <c r="AD32" s="77"/>
      <c r="AE32" s="77"/>
      <c r="AF32" s="77"/>
      <c r="AG32" s="1"/>
      <c r="AH32" s="1"/>
      <c r="AI32" s="1"/>
    </row>
    <row r="33" spans="1:35" ht="15" x14ac:dyDescent="0.25">
      <c r="A33" s="1"/>
      <c r="B33" s="1"/>
      <c r="C33" s="14"/>
      <c r="D33" s="14"/>
      <c r="E33" s="14"/>
      <c r="F33" s="14"/>
      <c r="G33" s="1"/>
      <c r="H33" s="1"/>
      <c r="I33" s="1"/>
      <c r="J33" s="8"/>
      <c r="K33" s="15"/>
      <c r="L33" s="15"/>
      <c r="M33" s="15"/>
      <c r="N33" s="4"/>
      <c r="O33" s="8"/>
      <c r="P33" s="15"/>
      <c r="Q33" s="15"/>
      <c r="R33" s="15"/>
      <c r="S33" s="4"/>
      <c r="T33" s="4"/>
      <c r="U33" s="6"/>
      <c r="V33" s="1"/>
      <c r="W33" s="1"/>
      <c r="X33" s="1"/>
      <c r="Y33" s="1"/>
      <c r="Z33" s="77"/>
      <c r="AA33" s="77"/>
      <c r="AB33" s="77"/>
      <c r="AC33" s="77"/>
      <c r="AD33" s="1"/>
      <c r="AE33" s="1"/>
      <c r="AF33" s="1"/>
      <c r="AG33" s="1"/>
      <c r="AH33" s="1"/>
      <c r="AI33" s="1"/>
    </row>
    <row r="34" spans="1:35" ht="25.9" customHeight="1" x14ac:dyDescent="0.3">
      <c r="A34" s="1"/>
      <c r="B34" s="1"/>
      <c r="C34" s="220" t="s">
        <v>98</v>
      </c>
      <c r="D34" s="221"/>
      <c r="E34" s="221"/>
      <c r="F34" s="221"/>
      <c r="G34" s="221"/>
      <c r="H34" s="221"/>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1"/>
    </row>
    <row r="35" spans="1:35" ht="12.75" customHeight="1" x14ac:dyDescent="0.2">
      <c r="A35" s="1"/>
      <c r="B35" s="1"/>
      <c r="C35" s="1"/>
      <c r="D35" s="1"/>
      <c r="E35" s="1"/>
      <c r="F35" s="1"/>
      <c r="G35" s="1"/>
      <c r="H35" s="1"/>
      <c r="I35" s="1"/>
      <c r="J35" s="1"/>
      <c r="K35" s="1"/>
      <c r="L35" s="1"/>
      <c r="M35" s="1"/>
      <c r="N35" s="1"/>
      <c r="O35" s="1"/>
      <c r="P35" s="1"/>
      <c r="Q35" s="222"/>
      <c r="R35" s="222"/>
      <c r="S35" s="222"/>
      <c r="T35" s="222"/>
      <c r="U35" s="1"/>
      <c r="V35" s="1"/>
      <c r="W35" s="1"/>
      <c r="X35" s="1"/>
      <c r="Y35" s="1"/>
      <c r="Z35" s="1"/>
      <c r="AA35" s="1"/>
      <c r="AB35" s="1"/>
      <c r="AC35" s="1"/>
      <c r="AD35" s="1"/>
      <c r="AE35" s="1"/>
      <c r="AF35" s="1"/>
      <c r="AG35" s="1"/>
      <c r="AH35" s="1"/>
      <c r="AI35" s="1"/>
    </row>
    <row r="36" spans="1:35" ht="26.25" customHeight="1" x14ac:dyDescent="0.25">
      <c r="A36" s="1"/>
      <c r="B36" s="43"/>
      <c r="C36" s="210" t="s">
        <v>49</v>
      </c>
      <c r="D36" s="211"/>
      <c r="E36" s="211"/>
      <c r="F36" s="211"/>
      <c r="G36" s="212"/>
      <c r="H36" s="16" t="s">
        <v>0</v>
      </c>
      <c r="I36" s="8"/>
      <c r="J36" s="16" t="s">
        <v>24</v>
      </c>
      <c r="K36" s="16" t="s">
        <v>25</v>
      </c>
      <c r="L36" s="8"/>
      <c r="M36" s="17" t="s">
        <v>1</v>
      </c>
      <c r="N36" s="2"/>
      <c r="O36" s="17" t="s">
        <v>2</v>
      </c>
      <c r="P36" s="2"/>
      <c r="Q36" s="17" t="s">
        <v>3</v>
      </c>
      <c r="R36" s="2"/>
      <c r="S36" s="17" t="s">
        <v>4</v>
      </c>
      <c r="T36" s="2"/>
      <c r="U36" s="16" t="s">
        <v>5</v>
      </c>
      <c r="V36" s="1"/>
      <c r="W36" s="48" t="s">
        <v>45</v>
      </c>
      <c r="X36" s="48"/>
      <c r="Y36" s="1"/>
      <c r="Z36" s="224" t="s">
        <v>38</v>
      </c>
      <c r="AA36" s="225"/>
      <c r="AB36" s="225"/>
      <c r="AC36" s="225"/>
      <c r="AD36" s="225"/>
      <c r="AE36" s="225"/>
      <c r="AF36" s="225"/>
      <c r="AG36" s="225"/>
      <c r="AH36" s="226"/>
      <c r="AI36" s="1"/>
    </row>
    <row r="37" spans="1:35" ht="13.9" customHeight="1" x14ac:dyDescent="0.25">
      <c r="A37" s="1"/>
      <c r="B37" s="46">
        <v>1</v>
      </c>
      <c r="C37" s="213" t="s">
        <v>127</v>
      </c>
      <c r="D37" s="227"/>
      <c r="E37" s="227"/>
      <c r="F37" s="227"/>
      <c r="G37" s="228"/>
      <c r="H37" s="62">
        <v>90000</v>
      </c>
      <c r="I37" s="1"/>
      <c r="J37" s="64" t="s">
        <v>50</v>
      </c>
      <c r="K37" s="64"/>
      <c r="L37" s="1"/>
      <c r="M37" s="63">
        <v>60000</v>
      </c>
      <c r="N37" s="52"/>
      <c r="O37" s="63">
        <v>30000</v>
      </c>
      <c r="P37" s="52"/>
      <c r="Q37" s="63"/>
      <c r="R37" s="52"/>
      <c r="S37" s="63"/>
      <c r="T37" s="52"/>
      <c r="U37" s="63"/>
      <c r="V37" s="30"/>
      <c r="W37" s="40">
        <f t="shared" ref="W37:W77" si="0">H37 - (M37+O37+Q37+S37+U37)</f>
        <v>0</v>
      </c>
      <c r="X37" s="40"/>
      <c r="Y37" s="1"/>
      <c r="Z37" s="195"/>
      <c r="AA37" s="196"/>
      <c r="AB37" s="196"/>
      <c r="AC37" s="196"/>
      <c r="AD37" s="196"/>
      <c r="AE37" s="196"/>
      <c r="AF37" s="196"/>
      <c r="AG37" s="196"/>
      <c r="AH37" s="196"/>
      <c r="AI37" s="1"/>
    </row>
    <row r="38" spans="1:35" ht="13.9" customHeight="1" x14ac:dyDescent="0.2">
      <c r="A38" s="1"/>
      <c r="B38" s="47">
        <v>2</v>
      </c>
      <c r="C38" s="213" t="s">
        <v>128</v>
      </c>
      <c r="D38" s="214"/>
      <c r="E38" s="214"/>
      <c r="F38" s="214"/>
      <c r="G38" s="215"/>
      <c r="H38" s="62">
        <v>47181</v>
      </c>
      <c r="I38" s="1"/>
      <c r="J38" s="64" t="s">
        <v>50</v>
      </c>
      <c r="K38" s="64"/>
      <c r="L38" s="1"/>
      <c r="M38" s="63">
        <v>25108.7</v>
      </c>
      <c r="N38" s="52"/>
      <c r="O38" s="63">
        <v>4684.53</v>
      </c>
      <c r="P38" s="52"/>
      <c r="Q38" s="63">
        <v>7226.21</v>
      </c>
      <c r="R38" s="52"/>
      <c r="S38" s="63">
        <v>2330.19</v>
      </c>
      <c r="T38" s="52"/>
      <c r="U38" s="63">
        <v>7831.37</v>
      </c>
      <c r="V38" s="30"/>
      <c r="W38" s="40">
        <f t="shared" si="0"/>
        <v>0</v>
      </c>
      <c r="X38" s="40"/>
      <c r="Y38" s="1"/>
      <c r="Z38" s="234" t="s">
        <v>99</v>
      </c>
      <c r="AA38" s="235"/>
      <c r="AB38" s="235"/>
      <c r="AC38" s="235"/>
      <c r="AD38" s="235"/>
      <c r="AE38" s="235"/>
      <c r="AF38" s="235"/>
      <c r="AG38" s="235"/>
      <c r="AH38" s="236"/>
      <c r="AI38" s="1"/>
    </row>
    <row r="39" spans="1:35" ht="13.9" customHeight="1" x14ac:dyDescent="0.2">
      <c r="A39" s="1"/>
      <c r="B39" s="47">
        <v>3</v>
      </c>
      <c r="C39" s="213" t="s">
        <v>129</v>
      </c>
      <c r="D39" s="214"/>
      <c r="E39" s="214"/>
      <c r="F39" s="214"/>
      <c r="G39" s="215"/>
      <c r="H39" s="62">
        <v>25300</v>
      </c>
      <c r="I39" s="1"/>
      <c r="J39" s="64" t="s">
        <v>50</v>
      </c>
      <c r="K39" s="64"/>
      <c r="L39" s="1"/>
      <c r="M39" s="63">
        <v>25300</v>
      </c>
      <c r="N39" s="52"/>
      <c r="O39" s="63"/>
      <c r="P39" s="52"/>
      <c r="Q39" s="63"/>
      <c r="R39" s="52"/>
      <c r="S39" s="63"/>
      <c r="T39" s="52"/>
      <c r="U39" s="63"/>
      <c r="V39" s="30"/>
      <c r="W39" s="40">
        <f t="shared" si="0"/>
        <v>0</v>
      </c>
      <c r="X39" s="40"/>
      <c r="Y39" s="1"/>
      <c r="Z39" s="235"/>
      <c r="AA39" s="235"/>
      <c r="AB39" s="235"/>
      <c r="AC39" s="235"/>
      <c r="AD39" s="235"/>
      <c r="AE39" s="235"/>
      <c r="AF39" s="235"/>
      <c r="AG39" s="235"/>
      <c r="AH39" s="236"/>
      <c r="AI39" s="1"/>
    </row>
    <row r="40" spans="1:35" ht="13.9" customHeight="1" x14ac:dyDescent="0.2">
      <c r="A40" s="1"/>
      <c r="B40" s="47">
        <v>4</v>
      </c>
      <c r="C40" s="213" t="s">
        <v>130</v>
      </c>
      <c r="D40" s="214"/>
      <c r="E40" s="214"/>
      <c r="F40" s="214"/>
      <c r="G40" s="215"/>
      <c r="H40" s="62"/>
      <c r="I40" s="1"/>
      <c r="J40" s="64"/>
      <c r="K40" s="64"/>
      <c r="L40" s="1"/>
      <c r="M40" s="63"/>
      <c r="N40" s="52"/>
      <c r="O40" s="63"/>
      <c r="P40" s="52"/>
      <c r="Q40" s="63"/>
      <c r="R40" s="52"/>
      <c r="S40" s="63"/>
      <c r="T40" s="52"/>
      <c r="U40" s="63"/>
      <c r="V40" s="30"/>
      <c r="W40" s="40">
        <f t="shared" si="0"/>
        <v>0</v>
      </c>
      <c r="X40" s="40"/>
      <c r="Y40" s="1"/>
      <c r="Z40" s="71"/>
      <c r="AA40" s="66"/>
      <c r="AB40" s="66"/>
      <c r="AC40" s="66"/>
      <c r="AD40" s="66"/>
      <c r="AE40" s="66"/>
      <c r="AF40" s="66"/>
      <c r="AG40" s="66"/>
      <c r="AH40" s="72"/>
      <c r="AI40" s="1"/>
    </row>
    <row r="41" spans="1:35" ht="13.9" customHeight="1" x14ac:dyDescent="0.2">
      <c r="A41" s="1"/>
      <c r="B41" s="47">
        <v>5</v>
      </c>
      <c r="C41" s="213" t="s">
        <v>131</v>
      </c>
      <c r="D41" s="214"/>
      <c r="E41" s="214"/>
      <c r="F41" s="214"/>
      <c r="G41" s="215"/>
      <c r="H41" s="62">
        <v>20700</v>
      </c>
      <c r="I41" s="1"/>
      <c r="J41" s="64" t="s">
        <v>50</v>
      </c>
      <c r="K41" s="64"/>
      <c r="L41" s="1"/>
      <c r="M41" s="63">
        <v>20700</v>
      </c>
      <c r="N41" s="52"/>
      <c r="O41" s="63"/>
      <c r="P41" s="52"/>
      <c r="Q41" s="63"/>
      <c r="R41" s="52"/>
      <c r="S41" s="63"/>
      <c r="T41" s="52"/>
      <c r="U41" s="63"/>
      <c r="V41" s="30"/>
      <c r="W41" s="40">
        <f t="shared" si="0"/>
        <v>0</v>
      </c>
      <c r="X41" s="40"/>
      <c r="Y41" s="1"/>
      <c r="Z41" s="65"/>
      <c r="AA41" s="66" t="s">
        <v>71</v>
      </c>
      <c r="AB41" s="66"/>
      <c r="AC41" s="66"/>
      <c r="AD41" s="66"/>
      <c r="AE41" s="66" t="s">
        <v>39</v>
      </c>
      <c r="AF41" s="66"/>
      <c r="AG41" s="73"/>
      <c r="AH41" s="70"/>
      <c r="AI41" s="1"/>
    </row>
    <row r="42" spans="1:35" ht="13.9" customHeight="1" x14ac:dyDescent="0.2">
      <c r="A42" s="1"/>
      <c r="B42" s="47">
        <v>6</v>
      </c>
      <c r="C42" s="213" t="s">
        <v>132</v>
      </c>
      <c r="D42" s="214"/>
      <c r="E42" s="214"/>
      <c r="F42" s="214"/>
      <c r="G42" s="215"/>
      <c r="H42" s="62"/>
      <c r="I42" s="1"/>
      <c r="J42" s="64"/>
      <c r="K42" s="64"/>
      <c r="L42" s="1"/>
      <c r="M42" s="63"/>
      <c r="N42" s="52"/>
      <c r="O42" s="63"/>
      <c r="P42" s="52"/>
      <c r="Q42" s="63"/>
      <c r="R42" s="52"/>
      <c r="S42" s="63"/>
      <c r="T42" s="52"/>
      <c r="U42" s="63"/>
      <c r="V42" s="30"/>
      <c r="W42" s="40">
        <f t="shared" si="0"/>
        <v>0</v>
      </c>
      <c r="X42" s="40"/>
      <c r="Y42" s="1"/>
      <c r="Z42" s="65"/>
      <c r="AA42" s="232"/>
      <c r="AB42" s="233"/>
      <c r="AC42" s="233"/>
      <c r="AD42" s="307" t="s">
        <v>135</v>
      </c>
      <c r="AE42" s="307"/>
      <c r="AF42" s="307"/>
      <c r="AG42" s="307"/>
      <c r="AH42" s="308"/>
      <c r="AI42" s="1"/>
    </row>
    <row r="43" spans="1:35" ht="13.9" customHeight="1" x14ac:dyDescent="0.2">
      <c r="A43" s="1"/>
      <c r="B43" s="47">
        <v>7</v>
      </c>
      <c r="C43" s="213" t="s">
        <v>133</v>
      </c>
      <c r="D43" s="214"/>
      <c r="E43" s="214"/>
      <c r="F43" s="214"/>
      <c r="G43" s="215"/>
      <c r="H43" s="62">
        <v>4500</v>
      </c>
      <c r="I43" s="1"/>
      <c r="J43" s="64" t="s">
        <v>50</v>
      </c>
      <c r="K43" s="64"/>
      <c r="L43" s="1"/>
      <c r="M43" s="63">
        <v>2250</v>
      </c>
      <c r="N43" s="52"/>
      <c r="O43" s="63"/>
      <c r="P43" s="52"/>
      <c r="Q43" s="63"/>
      <c r="R43" s="52"/>
      <c r="S43" s="63">
        <v>2250</v>
      </c>
      <c r="T43" s="52"/>
      <c r="U43" s="63"/>
      <c r="V43" s="30"/>
      <c r="W43" s="40">
        <f t="shared" si="0"/>
        <v>0</v>
      </c>
      <c r="X43" s="40"/>
      <c r="Y43" s="1"/>
      <c r="Z43" s="65"/>
      <c r="AA43" s="241" t="s">
        <v>40</v>
      </c>
      <c r="AB43" s="242"/>
      <c r="AC43" s="242"/>
      <c r="AD43" s="307"/>
      <c r="AE43" s="307"/>
      <c r="AF43" s="307"/>
      <c r="AG43" s="307"/>
      <c r="AH43" s="308"/>
      <c r="AI43" s="1"/>
    </row>
    <row r="44" spans="1:35" ht="13.9" customHeight="1" x14ac:dyDescent="0.2">
      <c r="A44" s="1"/>
      <c r="B44" s="47">
        <v>8</v>
      </c>
      <c r="C44" s="213"/>
      <c r="D44" s="214"/>
      <c r="E44" s="214"/>
      <c r="F44" s="214"/>
      <c r="G44" s="215"/>
      <c r="H44" s="62"/>
      <c r="I44" s="1"/>
      <c r="J44" s="64"/>
      <c r="K44" s="64"/>
      <c r="L44" s="1"/>
      <c r="M44" s="63"/>
      <c r="N44" s="52"/>
      <c r="O44" s="63"/>
      <c r="P44" s="52"/>
      <c r="Q44" s="63"/>
      <c r="R44" s="52"/>
      <c r="S44" s="63"/>
      <c r="T44" s="52"/>
      <c r="U44" s="63"/>
      <c r="V44" s="30"/>
      <c r="W44" s="40">
        <f t="shared" si="0"/>
        <v>0</v>
      </c>
      <c r="X44" s="40"/>
      <c r="Y44" s="1"/>
      <c r="Z44" s="65"/>
      <c r="AA44" s="74"/>
      <c r="AB44" s="74"/>
      <c r="AC44" s="74"/>
      <c r="AD44" s="309"/>
      <c r="AE44" s="309"/>
      <c r="AF44" s="309"/>
      <c r="AG44" s="309"/>
      <c r="AH44" s="310"/>
      <c r="AI44" s="1"/>
    </row>
    <row r="45" spans="1:35" ht="13.9" customHeight="1" x14ac:dyDescent="0.25">
      <c r="A45" s="1"/>
      <c r="B45" s="47">
        <v>9</v>
      </c>
      <c r="C45" s="213"/>
      <c r="D45" s="214"/>
      <c r="E45" s="214"/>
      <c r="F45" s="214"/>
      <c r="G45" s="215"/>
      <c r="H45" s="62"/>
      <c r="I45" s="1"/>
      <c r="J45" s="64"/>
      <c r="K45" s="64"/>
      <c r="L45" s="1"/>
      <c r="M45" s="63"/>
      <c r="N45" s="52"/>
      <c r="O45" s="63"/>
      <c r="P45" s="52"/>
      <c r="Q45" s="63"/>
      <c r="R45" s="52"/>
      <c r="S45" s="63"/>
      <c r="T45" s="52"/>
      <c r="U45" s="63"/>
      <c r="V45" s="30"/>
      <c r="W45" s="40">
        <f t="shared" si="0"/>
        <v>0</v>
      </c>
      <c r="X45" s="40"/>
      <c r="Y45" s="1"/>
      <c r="Z45" s="195"/>
      <c r="AA45" s="196"/>
      <c r="AB45" s="196"/>
      <c r="AC45" s="196"/>
      <c r="AD45" s="196"/>
      <c r="AE45" s="196"/>
      <c r="AF45" s="196"/>
      <c r="AG45" s="196"/>
      <c r="AH45" s="196"/>
      <c r="AI45" s="1"/>
    </row>
    <row r="46" spans="1:35" ht="13.9" customHeight="1" x14ac:dyDescent="0.2">
      <c r="A46" s="1"/>
      <c r="B46" s="47">
        <v>10</v>
      </c>
      <c r="C46" s="213"/>
      <c r="D46" s="214"/>
      <c r="E46" s="214"/>
      <c r="F46" s="214"/>
      <c r="G46" s="215"/>
      <c r="H46" s="62"/>
      <c r="I46" s="1"/>
      <c r="J46" s="64"/>
      <c r="K46" s="64"/>
      <c r="L46" s="1"/>
      <c r="M46" s="63"/>
      <c r="N46" s="52"/>
      <c r="O46" s="63"/>
      <c r="P46" s="52"/>
      <c r="Q46" s="63"/>
      <c r="R46" s="52"/>
      <c r="S46" s="63"/>
      <c r="T46" s="52"/>
      <c r="U46" s="63"/>
      <c r="V46" s="30"/>
      <c r="W46" s="40">
        <f t="shared" si="0"/>
        <v>0</v>
      </c>
      <c r="X46" s="40"/>
      <c r="Y46" s="1"/>
      <c r="Z46" s="245" t="s">
        <v>100</v>
      </c>
      <c r="AA46" s="246"/>
      <c r="AB46" s="246"/>
      <c r="AC46" s="246"/>
      <c r="AD46" s="246"/>
      <c r="AE46" s="246"/>
      <c r="AF46" s="246"/>
      <c r="AG46" s="246"/>
      <c r="AH46" s="247"/>
      <c r="AI46" s="1"/>
    </row>
    <row r="47" spans="1:35" ht="13.9" customHeight="1" x14ac:dyDescent="0.2">
      <c r="A47" s="1"/>
      <c r="B47" s="47">
        <v>11</v>
      </c>
      <c r="C47" s="213"/>
      <c r="D47" s="214"/>
      <c r="E47" s="214"/>
      <c r="F47" s="214"/>
      <c r="G47" s="215"/>
      <c r="H47" s="62"/>
      <c r="I47" s="1"/>
      <c r="J47" s="64"/>
      <c r="K47" s="64"/>
      <c r="L47" s="1"/>
      <c r="M47" s="63"/>
      <c r="N47" s="52"/>
      <c r="O47" s="63"/>
      <c r="P47" s="52"/>
      <c r="Q47" s="63"/>
      <c r="R47" s="52"/>
      <c r="S47" s="63"/>
      <c r="T47" s="52"/>
      <c r="U47" s="63"/>
      <c r="V47" s="30"/>
      <c r="W47" s="40">
        <f t="shared" si="0"/>
        <v>0</v>
      </c>
      <c r="X47" s="40"/>
      <c r="Y47" s="1"/>
      <c r="Z47" s="248"/>
      <c r="AA47" s="249"/>
      <c r="AB47" s="249"/>
      <c r="AC47" s="249"/>
      <c r="AD47" s="249"/>
      <c r="AE47" s="249"/>
      <c r="AF47" s="249"/>
      <c r="AG47" s="249"/>
      <c r="AH47" s="250"/>
      <c r="AI47" s="1"/>
    </row>
    <row r="48" spans="1:35" ht="13.9" customHeight="1" x14ac:dyDescent="0.2">
      <c r="A48" s="1"/>
      <c r="B48" s="47">
        <v>12</v>
      </c>
      <c r="C48" s="213"/>
      <c r="D48" s="214"/>
      <c r="E48" s="214"/>
      <c r="F48" s="214"/>
      <c r="G48" s="215"/>
      <c r="H48" s="62"/>
      <c r="I48" s="1"/>
      <c r="J48" s="64"/>
      <c r="K48" s="64"/>
      <c r="L48" s="1"/>
      <c r="M48" s="63"/>
      <c r="N48" s="52"/>
      <c r="O48" s="63"/>
      <c r="P48" s="52"/>
      <c r="Q48" s="63"/>
      <c r="R48" s="52"/>
      <c r="S48" s="63"/>
      <c r="T48" s="52"/>
      <c r="U48" s="63"/>
      <c r="V48" s="30"/>
      <c r="W48" s="40">
        <f t="shared" si="0"/>
        <v>0</v>
      </c>
      <c r="X48" s="40"/>
      <c r="Y48" s="1"/>
      <c r="Z48" s="251"/>
      <c r="AA48" s="252"/>
      <c r="AB48" s="252"/>
      <c r="AC48" s="252"/>
      <c r="AD48" s="252"/>
      <c r="AE48" s="252"/>
      <c r="AF48" s="252"/>
      <c r="AG48" s="252"/>
      <c r="AH48" s="253"/>
      <c r="AI48" s="1"/>
    </row>
    <row r="49" spans="1:41" ht="13.9" customHeight="1" x14ac:dyDescent="0.2">
      <c r="A49" s="1"/>
      <c r="B49" s="47">
        <v>13</v>
      </c>
      <c r="C49" s="213"/>
      <c r="D49" s="214"/>
      <c r="E49" s="214"/>
      <c r="F49" s="214"/>
      <c r="G49" s="215"/>
      <c r="H49" s="62"/>
      <c r="I49" s="1"/>
      <c r="J49" s="64"/>
      <c r="K49" s="64"/>
      <c r="L49" s="1"/>
      <c r="M49" s="63"/>
      <c r="N49" s="52"/>
      <c r="O49" s="63"/>
      <c r="P49" s="52"/>
      <c r="Q49" s="63"/>
      <c r="R49" s="52"/>
      <c r="S49" s="63"/>
      <c r="T49" s="52"/>
      <c r="U49" s="63"/>
      <c r="V49" s="30"/>
      <c r="W49" s="40">
        <f t="shared" si="0"/>
        <v>0</v>
      </c>
      <c r="X49" s="40"/>
      <c r="Y49" s="1"/>
      <c r="Z49" s="101"/>
      <c r="AA49" s="102"/>
      <c r="AB49" s="102"/>
      <c r="AC49" s="102"/>
      <c r="AD49" s="102"/>
      <c r="AE49" s="102"/>
      <c r="AF49" s="102"/>
      <c r="AG49" s="102"/>
      <c r="AH49" s="103"/>
      <c r="AI49" s="1"/>
    </row>
    <row r="50" spans="1:41" ht="13.9" customHeight="1" x14ac:dyDescent="0.2">
      <c r="A50" s="1"/>
      <c r="B50" s="47">
        <v>14</v>
      </c>
      <c r="C50" s="213"/>
      <c r="D50" s="214"/>
      <c r="E50" s="214"/>
      <c r="F50" s="214"/>
      <c r="G50" s="215"/>
      <c r="H50" s="62"/>
      <c r="I50" s="1"/>
      <c r="J50" s="64"/>
      <c r="K50" s="64"/>
      <c r="L50" s="1"/>
      <c r="M50" s="63"/>
      <c r="N50" s="52"/>
      <c r="O50" s="63"/>
      <c r="P50" s="52"/>
      <c r="Q50" s="63"/>
      <c r="R50" s="52"/>
      <c r="S50" s="63"/>
      <c r="T50" s="52"/>
      <c r="U50" s="63"/>
      <c r="V50" s="30"/>
      <c r="W50" s="40">
        <f t="shared" si="0"/>
        <v>0</v>
      </c>
      <c r="X50" s="40"/>
      <c r="Y50" s="43"/>
      <c r="Z50" s="65"/>
      <c r="AA50" s="66" t="s">
        <v>41</v>
      </c>
      <c r="AB50" s="244" t="s">
        <v>86</v>
      </c>
      <c r="AC50" s="244"/>
      <c r="AD50" s="102"/>
      <c r="AE50" s="237" t="s">
        <v>80</v>
      </c>
      <c r="AF50" s="237"/>
      <c r="AG50" s="237"/>
      <c r="AH50" s="238"/>
      <c r="AI50" s="1"/>
    </row>
    <row r="51" spans="1:41" ht="13.9" customHeight="1" x14ac:dyDescent="0.2">
      <c r="A51" s="1"/>
      <c r="B51" s="47">
        <v>15</v>
      </c>
      <c r="C51" s="213"/>
      <c r="D51" s="214"/>
      <c r="E51" s="214"/>
      <c r="F51" s="214"/>
      <c r="G51" s="215"/>
      <c r="H51" s="62"/>
      <c r="I51" s="1"/>
      <c r="J51" s="64"/>
      <c r="K51" s="64"/>
      <c r="L51" s="1"/>
      <c r="M51" s="63"/>
      <c r="N51" s="52"/>
      <c r="O51" s="63"/>
      <c r="P51" s="52"/>
      <c r="Q51" s="63"/>
      <c r="R51" s="52"/>
      <c r="S51" s="63"/>
      <c r="T51" s="52"/>
      <c r="U51" s="63"/>
      <c r="V51" s="30"/>
      <c r="W51" s="40">
        <f t="shared" si="0"/>
        <v>0</v>
      </c>
      <c r="X51" s="40"/>
      <c r="Y51" s="43"/>
      <c r="Z51" s="99"/>
      <c r="AA51" s="66" t="s">
        <v>42</v>
      </c>
      <c r="AB51" s="244"/>
      <c r="AC51" s="244"/>
      <c r="AD51" s="102"/>
      <c r="AE51" s="237"/>
      <c r="AF51" s="237"/>
      <c r="AG51" s="237"/>
      <c r="AH51" s="238"/>
      <c r="AI51" s="1"/>
    </row>
    <row r="52" spans="1:41" ht="13.9" customHeight="1" x14ac:dyDescent="0.2">
      <c r="A52" s="1"/>
      <c r="B52" s="47">
        <v>16</v>
      </c>
      <c r="C52" s="213"/>
      <c r="D52" s="214"/>
      <c r="E52" s="214"/>
      <c r="F52" s="214"/>
      <c r="G52" s="215"/>
      <c r="H52" s="62"/>
      <c r="I52" s="1"/>
      <c r="J52" s="64"/>
      <c r="K52" s="64"/>
      <c r="L52" s="1"/>
      <c r="M52" s="63"/>
      <c r="N52" s="52"/>
      <c r="O52" s="63"/>
      <c r="P52" s="52"/>
      <c r="Q52" s="63"/>
      <c r="R52" s="52"/>
      <c r="S52" s="63"/>
      <c r="T52" s="52"/>
      <c r="U52" s="63"/>
      <c r="V52" s="30"/>
      <c r="W52" s="40">
        <f t="shared" si="0"/>
        <v>0</v>
      </c>
      <c r="X52" s="40"/>
      <c r="Y52" s="43"/>
      <c r="Z52" s="77"/>
      <c r="AA52" s="130"/>
      <c r="AB52" s="188"/>
      <c r="AC52" s="189"/>
      <c r="AD52" s="132"/>
      <c r="AE52" s="160"/>
      <c r="AF52" s="161"/>
      <c r="AG52" s="162"/>
      <c r="AH52" s="129"/>
      <c r="AI52" s="1"/>
    </row>
    <row r="53" spans="1:41" ht="13.9" customHeight="1" x14ac:dyDescent="0.2">
      <c r="A53" s="1"/>
      <c r="B53" s="47">
        <v>17</v>
      </c>
      <c r="C53" s="213"/>
      <c r="D53" s="214"/>
      <c r="E53" s="214"/>
      <c r="F53" s="214"/>
      <c r="G53" s="215"/>
      <c r="H53" s="62"/>
      <c r="I53" s="1"/>
      <c r="J53" s="64"/>
      <c r="K53" s="64"/>
      <c r="L53" s="1"/>
      <c r="M53" s="63"/>
      <c r="N53" s="52"/>
      <c r="O53" s="63"/>
      <c r="P53" s="52"/>
      <c r="Q53" s="63"/>
      <c r="R53" s="52"/>
      <c r="S53" s="63"/>
      <c r="T53" s="52"/>
      <c r="U53" s="63"/>
      <c r="V53" s="30"/>
      <c r="W53" s="40">
        <f t="shared" si="0"/>
        <v>0</v>
      </c>
      <c r="X53" s="40"/>
      <c r="Y53" s="43"/>
      <c r="Z53" s="98"/>
      <c r="AA53" s="130"/>
      <c r="AB53" s="239"/>
      <c r="AC53" s="240"/>
      <c r="AD53" s="37"/>
      <c r="AE53" s="77"/>
      <c r="AF53" s="77"/>
      <c r="AG53" s="77"/>
      <c r="AH53" s="112"/>
      <c r="AI53" s="1"/>
    </row>
    <row r="54" spans="1:41" ht="13.9" customHeight="1" x14ac:dyDescent="0.25">
      <c r="A54" s="1"/>
      <c r="B54" s="47">
        <v>18</v>
      </c>
      <c r="C54" s="213"/>
      <c r="D54" s="214"/>
      <c r="E54" s="214"/>
      <c r="F54" s="214"/>
      <c r="G54" s="215"/>
      <c r="H54" s="62"/>
      <c r="I54" s="1"/>
      <c r="J54" s="64"/>
      <c r="K54" s="64"/>
      <c r="L54" s="1"/>
      <c r="M54" s="63"/>
      <c r="N54" s="52"/>
      <c r="O54" s="63"/>
      <c r="P54" s="52"/>
      <c r="Q54" s="63"/>
      <c r="R54" s="52"/>
      <c r="S54" s="63"/>
      <c r="T54" s="52"/>
      <c r="U54" s="63"/>
      <c r="V54" s="30"/>
      <c r="W54" s="40">
        <f t="shared" si="0"/>
        <v>0</v>
      </c>
      <c r="X54" s="40"/>
      <c r="Y54" s="1"/>
      <c r="Z54" s="69"/>
      <c r="AA54" s="131"/>
      <c r="AB54" s="239"/>
      <c r="AC54" s="240"/>
      <c r="AD54" s="37"/>
      <c r="AE54" s="37"/>
      <c r="AF54" s="37"/>
      <c r="AG54" s="1"/>
      <c r="AH54" s="68"/>
      <c r="AI54" s="1"/>
    </row>
    <row r="55" spans="1:41" ht="13.9" customHeight="1" x14ac:dyDescent="0.25">
      <c r="A55" s="1"/>
      <c r="B55" s="47">
        <v>19</v>
      </c>
      <c r="C55" s="213"/>
      <c r="D55" s="214"/>
      <c r="E55" s="214"/>
      <c r="F55" s="214"/>
      <c r="G55" s="215"/>
      <c r="H55" s="62"/>
      <c r="I55" s="1"/>
      <c r="J55" s="64"/>
      <c r="K55" s="64"/>
      <c r="L55" s="1"/>
      <c r="M55" s="63"/>
      <c r="N55" s="52"/>
      <c r="O55" s="63"/>
      <c r="P55" s="52"/>
      <c r="Q55" s="63"/>
      <c r="R55" s="52"/>
      <c r="S55" s="63"/>
      <c r="T55" s="52"/>
      <c r="U55" s="63"/>
      <c r="V55" s="30"/>
      <c r="W55" s="40">
        <f t="shared" si="0"/>
        <v>0</v>
      </c>
      <c r="X55" s="40"/>
      <c r="Y55" s="1"/>
      <c r="Z55" s="69"/>
      <c r="AA55" s="131"/>
      <c r="AB55" s="190"/>
      <c r="AC55" s="191"/>
      <c r="AD55" s="96"/>
      <c r="AE55" s="96"/>
      <c r="AF55" s="96"/>
      <c r="AG55" s="1"/>
      <c r="AH55" s="68"/>
      <c r="AI55" s="1"/>
    </row>
    <row r="56" spans="1:41" ht="13.9" customHeight="1" x14ac:dyDescent="0.25">
      <c r="A56" s="1"/>
      <c r="B56" s="47">
        <v>20</v>
      </c>
      <c r="C56" s="213"/>
      <c r="D56" s="214"/>
      <c r="E56" s="214"/>
      <c r="F56" s="214"/>
      <c r="G56" s="215"/>
      <c r="H56" s="62"/>
      <c r="I56" s="1"/>
      <c r="J56" s="64"/>
      <c r="K56" s="64"/>
      <c r="L56" s="1"/>
      <c r="M56" s="63"/>
      <c r="N56" s="52"/>
      <c r="O56" s="63"/>
      <c r="P56" s="52"/>
      <c r="Q56" s="63"/>
      <c r="R56" s="52"/>
      <c r="S56" s="63"/>
      <c r="T56" s="52"/>
      <c r="U56" s="63"/>
      <c r="V56" s="30"/>
      <c r="W56" s="40">
        <f t="shared" si="0"/>
        <v>0</v>
      </c>
      <c r="X56" s="40"/>
      <c r="Y56" s="1"/>
      <c r="Z56" s="69"/>
      <c r="AA56" s="67"/>
      <c r="AB56" s="109"/>
      <c r="AC56" s="109"/>
      <c r="AD56" s="96"/>
      <c r="AE56" s="96"/>
      <c r="AF56" s="96"/>
      <c r="AG56" s="1"/>
      <c r="AH56" s="68"/>
      <c r="AI56" s="1"/>
    </row>
    <row r="57" spans="1:41" ht="13.9" customHeight="1" x14ac:dyDescent="0.25">
      <c r="A57" s="1"/>
      <c r="B57" s="44">
        <v>21</v>
      </c>
      <c r="C57" s="213"/>
      <c r="D57" s="214"/>
      <c r="E57" s="214"/>
      <c r="F57" s="214"/>
      <c r="G57" s="215"/>
      <c r="H57" s="62"/>
      <c r="I57" s="1"/>
      <c r="J57" s="64"/>
      <c r="K57" s="64"/>
      <c r="L57" s="1"/>
      <c r="M57" s="63"/>
      <c r="N57" s="52"/>
      <c r="O57" s="63"/>
      <c r="P57" s="52"/>
      <c r="Q57" s="63"/>
      <c r="R57" s="52"/>
      <c r="S57" s="63"/>
      <c r="T57" s="52"/>
      <c r="U57" s="63"/>
      <c r="V57" s="30"/>
      <c r="W57" s="40">
        <f t="shared" si="0"/>
        <v>0</v>
      </c>
      <c r="X57" s="40"/>
      <c r="Y57" s="1"/>
      <c r="Z57" s="69"/>
      <c r="AA57" s="67"/>
      <c r="AB57" s="109"/>
      <c r="AC57" s="109"/>
      <c r="AD57" s="96"/>
      <c r="AE57" s="96"/>
      <c r="AF57" s="96"/>
      <c r="AG57" s="1"/>
      <c r="AH57" s="68"/>
      <c r="AI57" s="1"/>
    </row>
    <row r="58" spans="1:41" ht="13.9" customHeight="1" x14ac:dyDescent="0.25">
      <c r="A58" s="1"/>
      <c r="B58" s="45">
        <v>22</v>
      </c>
      <c r="C58" s="213"/>
      <c r="D58" s="214"/>
      <c r="E58" s="214"/>
      <c r="F58" s="214"/>
      <c r="G58" s="215"/>
      <c r="H58" s="62"/>
      <c r="I58" s="1"/>
      <c r="J58" s="64"/>
      <c r="K58" s="64"/>
      <c r="L58" s="1"/>
      <c r="M58" s="63"/>
      <c r="N58" s="52"/>
      <c r="O58" s="63"/>
      <c r="P58" s="52"/>
      <c r="Q58" s="63"/>
      <c r="R58" s="52"/>
      <c r="S58" s="63"/>
      <c r="T58" s="52"/>
      <c r="U58" s="63"/>
      <c r="V58" s="30"/>
      <c r="W58" s="40">
        <f t="shared" si="0"/>
        <v>0</v>
      </c>
      <c r="X58" s="40"/>
      <c r="Y58" s="1"/>
      <c r="Z58" s="195"/>
      <c r="AA58" s="196"/>
      <c r="AB58" s="196"/>
      <c r="AC58" s="196"/>
      <c r="AD58" s="196"/>
      <c r="AE58" s="196"/>
      <c r="AF58" s="196"/>
      <c r="AG58" s="196"/>
      <c r="AH58" s="196"/>
      <c r="AI58" s="1"/>
    </row>
    <row r="59" spans="1:41" ht="14.25" x14ac:dyDescent="0.2">
      <c r="A59" s="1"/>
      <c r="B59" s="45">
        <v>23</v>
      </c>
      <c r="C59" s="213"/>
      <c r="D59" s="214"/>
      <c r="E59" s="214"/>
      <c r="F59" s="214"/>
      <c r="G59" s="215"/>
      <c r="H59" s="62"/>
      <c r="I59" s="1"/>
      <c r="J59" s="64"/>
      <c r="K59" s="64"/>
      <c r="L59" s="1"/>
      <c r="M59" s="63"/>
      <c r="N59" s="52"/>
      <c r="O59" s="63"/>
      <c r="P59" s="52"/>
      <c r="Q59" s="63"/>
      <c r="R59" s="52"/>
      <c r="S59" s="63"/>
      <c r="T59" s="52"/>
      <c r="U59" s="63"/>
      <c r="V59" s="30"/>
      <c r="W59" s="40">
        <f t="shared" si="0"/>
        <v>0</v>
      </c>
      <c r="X59" s="40"/>
      <c r="Y59" s="1"/>
      <c r="Z59" s="163" t="s">
        <v>101</v>
      </c>
      <c r="AA59" s="164"/>
      <c r="AB59" s="164"/>
      <c r="AC59" s="164"/>
      <c r="AD59" s="164"/>
      <c r="AE59" s="164"/>
      <c r="AF59" s="164"/>
      <c r="AG59" s="164"/>
      <c r="AH59" s="165"/>
      <c r="AI59" s="1"/>
    </row>
    <row r="60" spans="1:41" ht="14.45" customHeight="1" x14ac:dyDescent="0.2">
      <c r="A60" s="1"/>
      <c r="B60" s="45">
        <v>24</v>
      </c>
      <c r="C60" s="213"/>
      <c r="D60" s="214"/>
      <c r="E60" s="214"/>
      <c r="F60" s="214"/>
      <c r="G60" s="215"/>
      <c r="H60" s="62"/>
      <c r="I60" s="1"/>
      <c r="J60" s="64"/>
      <c r="K60" s="64"/>
      <c r="L60" s="1"/>
      <c r="M60" s="63"/>
      <c r="N60" s="52"/>
      <c r="O60" s="63"/>
      <c r="P60" s="52"/>
      <c r="Q60" s="63"/>
      <c r="R60" s="52"/>
      <c r="S60" s="63"/>
      <c r="T60" s="52"/>
      <c r="U60" s="63"/>
      <c r="V60" s="30"/>
      <c r="W60" s="40">
        <f t="shared" si="0"/>
        <v>0</v>
      </c>
      <c r="X60" s="40"/>
      <c r="Y60" s="43"/>
      <c r="Z60" s="166"/>
      <c r="AA60" s="167"/>
      <c r="AB60" s="167"/>
      <c r="AC60" s="167"/>
      <c r="AD60" s="167"/>
      <c r="AE60" s="167"/>
      <c r="AF60" s="167"/>
      <c r="AG60" s="167"/>
      <c r="AH60" s="168"/>
      <c r="AI60" s="1"/>
    </row>
    <row r="61" spans="1:41" ht="13.9" customHeight="1" x14ac:dyDescent="0.2">
      <c r="A61" s="1"/>
      <c r="B61" s="45">
        <v>25</v>
      </c>
      <c r="C61" s="213"/>
      <c r="D61" s="214"/>
      <c r="E61" s="214"/>
      <c r="F61" s="214"/>
      <c r="G61" s="215"/>
      <c r="H61" s="62"/>
      <c r="I61" s="1"/>
      <c r="J61" s="64"/>
      <c r="K61" s="64"/>
      <c r="L61" s="1"/>
      <c r="M61" s="63"/>
      <c r="N61" s="52"/>
      <c r="O61" s="63"/>
      <c r="P61" s="52"/>
      <c r="Q61" s="63"/>
      <c r="R61" s="52"/>
      <c r="S61" s="63"/>
      <c r="T61" s="52"/>
      <c r="U61" s="63"/>
      <c r="V61" s="30"/>
      <c r="W61" s="40">
        <f t="shared" si="0"/>
        <v>0</v>
      </c>
      <c r="X61" s="40"/>
      <c r="Y61" s="43"/>
      <c r="Z61" s="166"/>
      <c r="AA61" s="167"/>
      <c r="AB61" s="167"/>
      <c r="AC61" s="167"/>
      <c r="AD61" s="167"/>
      <c r="AE61" s="167"/>
      <c r="AF61" s="167"/>
      <c r="AG61" s="167"/>
      <c r="AH61" s="168"/>
      <c r="AI61" s="1"/>
      <c r="AM61" s="115"/>
      <c r="AN61" s="115"/>
      <c r="AO61" s="115"/>
    </row>
    <row r="62" spans="1:41" ht="13.9" customHeight="1" x14ac:dyDescent="0.2">
      <c r="A62" s="1"/>
      <c r="B62" s="45">
        <v>26</v>
      </c>
      <c r="C62" s="213"/>
      <c r="D62" s="214"/>
      <c r="E62" s="214"/>
      <c r="F62" s="214"/>
      <c r="G62" s="215"/>
      <c r="H62" s="62"/>
      <c r="I62" s="1"/>
      <c r="J62" s="64"/>
      <c r="K62" s="64"/>
      <c r="L62" s="1"/>
      <c r="M62" s="63"/>
      <c r="N62" s="52"/>
      <c r="O62" s="63"/>
      <c r="P62" s="52"/>
      <c r="Q62" s="63"/>
      <c r="R62" s="52"/>
      <c r="S62" s="63"/>
      <c r="T62" s="52"/>
      <c r="U62" s="63"/>
      <c r="V62" s="30"/>
      <c r="W62" s="40">
        <f t="shared" si="0"/>
        <v>0</v>
      </c>
      <c r="X62" s="40"/>
      <c r="Y62" s="1"/>
      <c r="Z62" s="169"/>
      <c r="AA62" s="170"/>
      <c r="AB62" s="170"/>
      <c r="AC62" s="170"/>
      <c r="AD62" s="170"/>
      <c r="AE62" s="170"/>
      <c r="AF62" s="170"/>
      <c r="AG62" s="170"/>
      <c r="AH62" s="171"/>
      <c r="AI62" s="1"/>
      <c r="AM62" s="115"/>
      <c r="AN62" s="115"/>
      <c r="AO62" s="115"/>
    </row>
    <row r="63" spans="1:41" ht="13.9" customHeight="1" x14ac:dyDescent="0.2">
      <c r="A63" s="1"/>
      <c r="B63" s="45">
        <v>27</v>
      </c>
      <c r="C63" s="213"/>
      <c r="D63" s="214"/>
      <c r="E63" s="214"/>
      <c r="F63" s="214"/>
      <c r="G63" s="215"/>
      <c r="H63" s="62"/>
      <c r="I63" s="1"/>
      <c r="J63" s="64"/>
      <c r="K63" s="64"/>
      <c r="L63" s="1"/>
      <c r="M63" s="63"/>
      <c r="N63" s="52"/>
      <c r="O63" s="63"/>
      <c r="P63" s="52"/>
      <c r="Q63" s="63"/>
      <c r="R63" s="52"/>
      <c r="S63" s="63"/>
      <c r="T63" s="52"/>
      <c r="U63" s="63"/>
      <c r="V63" s="30"/>
      <c r="W63" s="40">
        <f t="shared" si="0"/>
        <v>0</v>
      </c>
      <c r="X63" s="40"/>
      <c r="Y63" s="43"/>
      <c r="Z63" s="99"/>
      <c r="AA63" s="99"/>
      <c r="AB63" s="97"/>
      <c r="AC63" s="97"/>
      <c r="AD63" s="97"/>
      <c r="AE63" s="97"/>
      <c r="AF63" s="97"/>
      <c r="AG63" s="97"/>
      <c r="AH63" s="100"/>
      <c r="AI63" s="1"/>
      <c r="AM63" s="115"/>
      <c r="AN63" s="115"/>
      <c r="AO63" s="115"/>
    </row>
    <row r="64" spans="1:41" ht="13.9" customHeight="1" x14ac:dyDescent="0.2">
      <c r="A64" s="1"/>
      <c r="B64" s="45">
        <v>28</v>
      </c>
      <c r="C64" s="213"/>
      <c r="D64" s="214"/>
      <c r="E64" s="214"/>
      <c r="F64" s="214"/>
      <c r="G64" s="215"/>
      <c r="H64" s="62"/>
      <c r="I64" s="1"/>
      <c r="J64" s="64"/>
      <c r="K64" s="64"/>
      <c r="L64" s="1"/>
      <c r="M64" s="63"/>
      <c r="N64" s="52"/>
      <c r="O64" s="63"/>
      <c r="P64" s="52"/>
      <c r="Q64" s="63"/>
      <c r="R64" s="52"/>
      <c r="S64" s="63"/>
      <c r="T64" s="52"/>
      <c r="U64" s="63"/>
      <c r="V64" s="30"/>
      <c r="W64" s="40">
        <f t="shared" si="0"/>
        <v>0</v>
      </c>
      <c r="X64" s="40"/>
      <c r="Y64" s="43"/>
      <c r="Z64" s="66"/>
      <c r="AA64" s="77"/>
      <c r="AB64" s="66" t="s">
        <v>41</v>
      </c>
      <c r="AC64" s="77"/>
      <c r="AD64" s="77"/>
      <c r="AE64" s="66" t="s">
        <v>42</v>
      </c>
      <c r="AF64" s="77"/>
      <c r="AG64" s="107"/>
      <c r="AH64" s="108"/>
      <c r="AI64" s="1"/>
    </row>
    <row r="65" spans="1:41" ht="13.9" customHeight="1" x14ac:dyDescent="0.2">
      <c r="A65" s="1"/>
      <c r="B65" s="45">
        <v>29</v>
      </c>
      <c r="C65" s="213"/>
      <c r="D65" s="214"/>
      <c r="E65" s="214"/>
      <c r="F65" s="214"/>
      <c r="G65" s="215"/>
      <c r="H65" s="62"/>
      <c r="I65" s="1"/>
      <c r="J65" s="64"/>
      <c r="K65" s="64"/>
      <c r="L65" s="1"/>
      <c r="M65" s="63"/>
      <c r="N65" s="52"/>
      <c r="O65" s="63"/>
      <c r="P65" s="52"/>
      <c r="Q65" s="63"/>
      <c r="R65" s="52"/>
      <c r="S65" s="63"/>
      <c r="T65" s="52"/>
      <c r="U65" s="63"/>
      <c r="V65" s="30"/>
      <c r="W65" s="40">
        <f t="shared" si="0"/>
        <v>0</v>
      </c>
      <c r="X65" s="40"/>
      <c r="Y65" s="43"/>
      <c r="Z65" s="66"/>
      <c r="AA65" s="77"/>
      <c r="AB65" s="77"/>
      <c r="AC65" s="77"/>
      <c r="AD65" s="77"/>
      <c r="AE65" s="77"/>
      <c r="AF65" s="77"/>
      <c r="AG65" s="172"/>
      <c r="AH65" s="173"/>
      <c r="AI65" s="1"/>
      <c r="AM65" s="115"/>
      <c r="AN65" s="115"/>
      <c r="AO65" s="115"/>
    </row>
    <row r="66" spans="1:41" ht="13.9" customHeight="1" x14ac:dyDescent="0.2">
      <c r="A66" s="1"/>
      <c r="B66" s="45">
        <v>30</v>
      </c>
      <c r="C66" s="213"/>
      <c r="D66" s="214"/>
      <c r="E66" s="214"/>
      <c r="F66" s="214"/>
      <c r="G66" s="215"/>
      <c r="H66" s="62"/>
      <c r="I66" s="1"/>
      <c r="J66" s="64"/>
      <c r="K66" s="64"/>
      <c r="L66" s="1"/>
      <c r="M66" s="63"/>
      <c r="N66" s="52"/>
      <c r="O66" s="63"/>
      <c r="P66" s="52"/>
      <c r="Q66" s="63"/>
      <c r="R66" s="52"/>
      <c r="S66" s="63"/>
      <c r="T66" s="52"/>
      <c r="U66" s="63"/>
      <c r="V66" s="30"/>
      <c r="W66" s="40">
        <f t="shared" si="0"/>
        <v>0</v>
      </c>
      <c r="X66" s="40"/>
      <c r="Y66" s="1"/>
      <c r="Z66" s="192" t="s">
        <v>92</v>
      </c>
      <c r="AA66" s="187"/>
      <c r="AB66" s="187"/>
      <c r="AC66" s="187"/>
      <c r="AD66" s="187"/>
      <c r="AE66" s="187"/>
      <c r="AF66" s="187"/>
      <c r="AG66" s="187"/>
      <c r="AH66" s="193"/>
      <c r="AI66" s="1"/>
      <c r="AM66" s="115"/>
      <c r="AN66" s="115"/>
      <c r="AO66" s="115"/>
    </row>
    <row r="67" spans="1:41" ht="13.9" customHeight="1" x14ac:dyDescent="0.2">
      <c r="A67" s="1"/>
      <c r="B67" s="45">
        <v>31</v>
      </c>
      <c r="C67" s="213"/>
      <c r="D67" s="214"/>
      <c r="E67" s="214"/>
      <c r="F67" s="214"/>
      <c r="G67" s="215"/>
      <c r="H67" s="62"/>
      <c r="I67" s="1"/>
      <c r="J67" s="64"/>
      <c r="K67" s="64"/>
      <c r="L67" s="1"/>
      <c r="M67" s="63"/>
      <c r="N67" s="52"/>
      <c r="O67" s="63"/>
      <c r="P67" s="52"/>
      <c r="Q67" s="63"/>
      <c r="R67" s="52"/>
      <c r="S67" s="63"/>
      <c r="T67" s="52"/>
      <c r="U67" s="63"/>
      <c r="V67" s="30"/>
      <c r="W67" s="40">
        <f t="shared" si="0"/>
        <v>0</v>
      </c>
      <c r="X67" s="40"/>
      <c r="Y67" s="1"/>
      <c r="Z67" s="192"/>
      <c r="AA67" s="187"/>
      <c r="AB67" s="187"/>
      <c r="AC67" s="187"/>
      <c r="AD67" s="187"/>
      <c r="AE67" s="187"/>
      <c r="AF67" s="187"/>
      <c r="AG67" s="187"/>
      <c r="AH67" s="193"/>
      <c r="AI67" s="1"/>
      <c r="AM67" s="115"/>
      <c r="AN67" s="115"/>
      <c r="AO67" s="115"/>
    </row>
    <row r="68" spans="1:41" ht="13.9" customHeight="1" x14ac:dyDescent="0.2">
      <c r="A68" s="1"/>
      <c r="B68" s="45">
        <v>32</v>
      </c>
      <c r="C68" s="213"/>
      <c r="D68" s="214"/>
      <c r="E68" s="214"/>
      <c r="F68" s="214"/>
      <c r="G68" s="215"/>
      <c r="H68" s="62"/>
      <c r="I68" s="1"/>
      <c r="J68" s="64"/>
      <c r="K68" s="64"/>
      <c r="L68" s="1"/>
      <c r="M68" s="63"/>
      <c r="N68" s="52"/>
      <c r="O68" s="63"/>
      <c r="P68" s="52"/>
      <c r="Q68" s="63"/>
      <c r="R68" s="52"/>
      <c r="S68" s="63"/>
      <c r="T68" s="52"/>
      <c r="U68" s="63"/>
      <c r="V68" s="30"/>
      <c r="W68" s="40">
        <f t="shared" si="0"/>
        <v>0</v>
      </c>
      <c r="X68" s="40"/>
      <c r="Y68" s="43"/>
      <c r="Z68" s="192"/>
      <c r="AA68" s="187"/>
      <c r="AB68" s="187"/>
      <c r="AC68" s="187"/>
      <c r="AD68" s="187"/>
      <c r="AE68" s="187"/>
      <c r="AF68" s="187"/>
      <c r="AG68" s="187"/>
      <c r="AH68" s="193"/>
      <c r="AI68" s="1"/>
      <c r="AM68" s="115"/>
      <c r="AN68" s="115"/>
      <c r="AO68" s="115"/>
    </row>
    <row r="69" spans="1:41" ht="13.9" customHeight="1" x14ac:dyDescent="0.2">
      <c r="A69" s="1"/>
      <c r="B69" s="45">
        <v>33</v>
      </c>
      <c r="C69" s="213"/>
      <c r="D69" s="214"/>
      <c r="E69" s="214"/>
      <c r="F69" s="214"/>
      <c r="G69" s="215"/>
      <c r="H69" s="62"/>
      <c r="I69" s="1"/>
      <c r="J69" s="64"/>
      <c r="K69" s="64"/>
      <c r="L69" s="1"/>
      <c r="M69" s="63"/>
      <c r="N69" s="52"/>
      <c r="O69" s="63"/>
      <c r="P69" s="52"/>
      <c r="Q69" s="63"/>
      <c r="R69" s="52"/>
      <c r="S69" s="63"/>
      <c r="T69" s="52"/>
      <c r="U69" s="63"/>
      <c r="V69" s="30"/>
      <c r="W69" s="40">
        <f t="shared" si="0"/>
        <v>0</v>
      </c>
      <c r="X69" s="40"/>
      <c r="Y69" s="43"/>
      <c r="Z69" s="192"/>
      <c r="AA69" s="187"/>
      <c r="AB69" s="187"/>
      <c r="AC69" s="187"/>
      <c r="AD69" s="187"/>
      <c r="AE69" s="187"/>
      <c r="AF69" s="187"/>
      <c r="AG69" s="187"/>
      <c r="AH69" s="193"/>
      <c r="AI69" s="1"/>
    </row>
    <row r="70" spans="1:41" ht="13.9" customHeight="1" x14ac:dyDescent="0.2">
      <c r="A70" s="1"/>
      <c r="B70" s="45">
        <v>34</v>
      </c>
      <c r="C70" s="213"/>
      <c r="D70" s="214"/>
      <c r="E70" s="214"/>
      <c r="F70" s="214"/>
      <c r="G70" s="215"/>
      <c r="H70" s="62"/>
      <c r="I70" s="1"/>
      <c r="J70" s="64"/>
      <c r="K70" s="64"/>
      <c r="L70" s="1"/>
      <c r="M70" s="63"/>
      <c r="N70" s="52"/>
      <c r="O70" s="63"/>
      <c r="P70" s="52"/>
      <c r="Q70" s="63"/>
      <c r="R70" s="52"/>
      <c r="S70" s="63"/>
      <c r="T70" s="52"/>
      <c r="U70" s="63"/>
      <c r="V70" s="30"/>
      <c r="W70" s="40">
        <f t="shared" si="0"/>
        <v>0</v>
      </c>
      <c r="X70" s="40"/>
      <c r="Y70" s="43"/>
      <c r="Z70" s="116"/>
      <c r="AA70" s="109"/>
      <c r="AB70" s="109"/>
      <c r="AC70" s="109"/>
      <c r="AD70" s="120"/>
      <c r="AE70" s="109"/>
      <c r="AF70" s="109"/>
      <c r="AG70" s="109"/>
      <c r="AH70" s="111"/>
      <c r="AI70" s="1"/>
    </row>
    <row r="71" spans="1:41" ht="13.5" customHeight="1" x14ac:dyDescent="0.2">
      <c r="A71" s="1"/>
      <c r="B71" s="45">
        <v>35</v>
      </c>
      <c r="C71" s="213"/>
      <c r="D71" s="214"/>
      <c r="E71" s="214"/>
      <c r="F71" s="214"/>
      <c r="G71" s="215"/>
      <c r="H71" s="62"/>
      <c r="I71" s="1"/>
      <c r="J71" s="64"/>
      <c r="K71" s="64"/>
      <c r="L71" s="1"/>
      <c r="M71" s="63"/>
      <c r="N71" s="52"/>
      <c r="O71" s="63"/>
      <c r="P71" s="52"/>
      <c r="Q71" s="63"/>
      <c r="R71" s="52"/>
      <c r="S71" s="63"/>
      <c r="T71" s="52"/>
      <c r="U71" s="63"/>
      <c r="V71" s="30"/>
      <c r="W71" s="40">
        <f t="shared" si="0"/>
        <v>0</v>
      </c>
      <c r="X71" s="40"/>
      <c r="Y71" s="43"/>
      <c r="Z71" s="117" t="s">
        <v>90</v>
      </c>
      <c r="AA71" s="188" t="s">
        <v>136</v>
      </c>
      <c r="AB71" s="189"/>
      <c r="AC71" s="119" t="s">
        <v>91</v>
      </c>
      <c r="AD71" s="133">
        <v>1100</v>
      </c>
      <c r="AE71" s="194" t="s">
        <v>89</v>
      </c>
      <c r="AF71" s="187"/>
      <c r="AG71" s="174">
        <v>4500</v>
      </c>
      <c r="AH71" s="175"/>
      <c r="AI71" s="1"/>
    </row>
    <row r="72" spans="1:41" ht="14.1" customHeight="1" x14ac:dyDescent="0.2">
      <c r="A72" s="1"/>
      <c r="B72" s="45">
        <v>36</v>
      </c>
      <c r="C72" s="213"/>
      <c r="D72" s="214"/>
      <c r="E72" s="214"/>
      <c r="F72" s="214"/>
      <c r="G72" s="215"/>
      <c r="H72" s="62"/>
      <c r="I72" s="1"/>
      <c r="J72" s="64"/>
      <c r="K72" s="64"/>
      <c r="L72" s="1"/>
      <c r="M72" s="63"/>
      <c r="N72" s="52"/>
      <c r="O72" s="63"/>
      <c r="P72" s="52"/>
      <c r="Q72" s="63"/>
      <c r="R72" s="52"/>
      <c r="S72" s="63"/>
      <c r="T72" s="52"/>
      <c r="U72" s="63"/>
      <c r="V72" s="30"/>
      <c r="W72" s="40">
        <f t="shared" si="0"/>
        <v>0</v>
      </c>
      <c r="X72" s="40"/>
      <c r="Y72" s="43"/>
      <c r="Z72" s="118"/>
      <c r="AA72" s="190"/>
      <c r="AB72" s="191"/>
      <c r="AC72" s="77"/>
      <c r="AD72" s="77"/>
      <c r="AE72" s="187"/>
      <c r="AF72" s="187"/>
      <c r="AG72" s="77"/>
      <c r="AH72" s="126"/>
      <c r="AI72" s="1"/>
    </row>
    <row r="73" spans="1:41" ht="17.25" customHeight="1" x14ac:dyDescent="0.2">
      <c r="A73" s="1"/>
      <c r="B73" s="45">
        <v>37</v>
      </c>
      <c r="C73" s="213"/>
      <c r="D73" s="214"/>
      <c r="E73" s="214"/>
      <c r="F73" s="214"/>
      <c r="G73" s="215"/>
      <c r="H73" s="62"/>
      <c r="I73" s="1"/>
      <c r="J73" s="64"/>
      <c r="K73" s="64"/>
      <c r="L73" s="1"/>
      <c r="M73" s="63"/>
      <c r="N73" s="52"/>
      <c r="O73" s="63"/>
      <c r="P73" s="52"/>
      <c r="Q73" s="63"/>
      <c r="R73" s="52"/>
      <c r="S73" s="63"/>
      <c r="T73" s="52"/>
      <c r="U73" s="63"/>
      <c r="V73" s="30"/>
      <c r="W73" s="40">
        <f t="shared" si="0"/>
        <v>0</v>
      </c>
      <c r="X73" s="40"/>
      <c r="Y73" s="43"/>
      <c r="Z73" s="98"/>
      <c r="AA73" s="125"/>
      <c r="AB73" s="125"/>
      <c r="AC73" s="77"/>
      <c r="AD73" s="121"/>
      <c r="AE73" s="109"/>
      <c r="AF73" s="109"/>
      <c r="AG73" s="121"/>
      <c r="AH73" s="127"/>
      <c r="AI73" s="1"/>
    </row>
    <row r="74" spans="1:41" ht="13.9" customHeight="1" x14ac:dyDescent="0.2">
      <c r="A74" s="1"/>
      <c r="B74" s="45">
        <v>38</v>
      </c>
      <c r="C74" s="213"/>
      <c r="D74" s="214"/>
      <c r="E74" s="214"/>
      <c r="F74" s="214"/>
      <c r="G74" s="215"/>
      <c r="H74" s="62"/>
      <c r="I74" s="1"/>
      <c r="J74" s="64"/>
      <c r="K74" s="64"/>
      <c r="L74" s="1"/>
      <c r="M74" s="63"/>
      <c r="N74" s="52"/>
      <c r="O74" s="63"/>
      <c r="P74" s="52"/>
      <c r="Q74" s="63"/>
      <c r="R74" s="52"/>
      <c r="S74" s="63"/>
      <c r="T74" s="52"/>
      <c r="U74" s="63"/>
      <c r="V74" s="30"/>
      <c r="W74" s="40">
        <f t="shared" si="0"/>
        <v>0</v>
      </c>
      <c r="X74" s="40"/>
      <c r="Y74" s="43"/>
      <c r="Z74" s="117" t="s">
        <v>90</v>
      </c>
      <c r="AA74" s="188"/>
      <c r="AB74" s="189"/>
      <c r="AC74" s="122" t="s">
        <v>91</v>
      </c>
      <c r="AD74" s="123"/>
      <c r="AE74" s="187" t="s">
        <v>89</v>
      </c>
      <c r="AF74" s="187"/>
      <c r="AG74" s="185"/>
      <c r="AH74" s="186"/>
      <c r="AI74" s="1"/>
    </row>
    <row r="75" spans="1:41" ht="16.5" customHeight="1" x14ac:dyDescent="0.2">
      <c r="A75" s="1"/>
      <c r="B75" s="45">
        <v>39</v>
      </c>
      <c r="C75" s="213"/>
      <c r="D75" s="214"/>
      <c r="E75" s="214"/>
      <c r="F75" s="214"/>
      <c r="G75" s="215"/>
      <c r="H75" s="62"/>
      <c r="I75" s="1"/>
      <c r="J75" s="64"/>
      <c r="K75" s="64"/>
      <c r="L75" s="1"/>
      <c r="M75" s="63"/>
      <c r="N75" s="52"/>
      <c r="O75" s="63"/>
      <c r="P75" s="52"/>
      <c r="Q75" s="63"/>
      <c r="R75" s="52"/>
      <c r="S75" s="63"/>
      <c r="T75" s="52"/>
      <c r="U75" s="63"/>
      <c r="V75" s="30"/>
      <c r="W75" s="40">
        <f t="shared" si="0"/>
        <v>0</v>
      </c>
      <c r="X75" s="40"/>
      <c r="Y75" s="43"/>
      <c r="Z75" s="118"/>
      <c r="AA75" s="190"/>
      <c r="AB75" s="191"/>
      <c r="AC75" s="77"/>
      <c r="AD75" s="77"/>
      <c r="AE75" s="187"/>
      <c r="AF75" s="187"/>
      <c r="AG75" s="77"/>
      <c r="AH75" s="126"/>
      <c r="AI75" s="1"/>
    </row>
    <row r="76" spans="1:41" ht="13.9" customHeight="1" x14ac:dyDescent="0.2">
      <c r="A76" s="1"/>
      <c r="B76" s="45">
        <v>40</v>
      </c>
      <c r="C76" s="213"/>
      <c r="D76" s="214"/>
      <c r="E76" s="214"/>
      <c r="F76" s="214"/>
      <c r="G76" s="215"/>
      <c r="H76" s="63"/>
      <c r="I76" s="1"/>
      <c r="J76" s="64"/>
      <c r="K76" s="64"/>
      <c r="L76" s="1"/>
      <c r="M76" s="63"/>
      <c r="N76" s="52"/>
      <c r="O76" s="63"/>
      <c r="P76" s="52"/>
      <c r="Q76" s="63"/>
      <c r="R76" s="52"/>
      <c r="S76" s="63"/>
      <c r="T76" s="52"/>
      <c r="U76" s="63"/>
      <c r="V76" s="30"/>
      <c r="W76" s="40">
        <f t="shared" si="0"/>
        <v>0</v>
      </c>
      <c r="X76" s="40"/>
      <c r="Y76" s="43"/>
      <c r="Z76" s="109"/>
      <c r="AA76" s="125"/>
      <c r="AB76" s="125"/>
      <c r="AC76" s="109"/>
      <c r="AD76" s="109"/>
      <c r="AE76" s="77"/>
      <c r="AF76" s="77"/>
      <c r="AG76" s="109"/>
      <c r="AH76" s="128"/>
      <c r="AI76" s="1"/>
    </row>
    <row r="77" spans="1:41" ht="15.6" customHeight="1" x14ac:dyDescent="0.2">
      <c r="A77" s="1"/>
      <c r="B77" s="1"/>
      <c r="C77" s="257" t="s">
        <v>44</v>
      </c>
      <c r="D77" s="258"/>
      <c r="E77" s="258"/>
      <c r="F77" s="258"/>
      <c r="G77" s="258"/>
      <c r="H77" s="50">
        <f>SUM(H37:H76)</f>
        <v>187681</v>
      </c>
      <c r="I77" s="1"/>
      <c r="J77" s="259"/>
      <c r="K77" s="259"/>
      <c r="L77" s="1"/>
      <c r="M77" s="50">
        <f>SUM(M37:M76)</f>
        <v>133358.70000000001</v>
      </c>
      <c r="N77" s="53"/>
      <c r="O77" s="50">
        <f>SUM(O37:O76)</f>
        <v>34684.53</v>
      </c>
      <c r="P77" s="53"/>
      <c r="Q77" s="50">
        <f>SUM(Q37:Q76)</f>
        <v>7226.21</v>
      </c>
      <c r="R77" s="53"/>
      <c r="S77" s="50">
        <f>SUM(S37:S76)</f>
        <v>4580.1900000000005</v>
      </c>
      <c r="T77" s="53"/>
      <c r="U77" s="50">
        <f>SUM(U37:U76)</f>
        <v>7831.37</v>
      </c>
      <c r="V77" s="30"/>
      <c r="W77" s="40">
        <f t="shared" si="0"/>
        <v>0</v>
      </c>
      <c r="X77" s="40"/>
      <c r="Y77" s="43"/>
      <c r="Z77" s="124" t="s">
        <v>90</v>
      </c>
      <c r="AA77" s="188"/>
      <c r="AB77" s="189"/>
      <c r="AC77" s="187" t="s">
        <v>91</v>
      </c>
      <c r="AD77" s="133"/>
      <c r="AE77" s="187" t="s">
        <v>89</v>
      </c>
      <c r="AF77" s="187"/>
      <c r="AG77" s="185"/>
      <c r="AH77" s="186"/>
      <c r="AI77" s="1"/>
    </row>
    <row r="78" spans="1:41" ht="15.95" customHeight="1" x14ac:dyDescent="0.2">
      <c r="A78" s="1"/>
      <c r="B78" s="1"/>
      <c r="C78" s="1"/>
      <c r="D78" s="1"/>
      <c r="E78" s="1"/>
      <c r="F78" s="1"/>
      <c r="G78" s="1"/>
      <c r="H78" s="30"/>
      <c r="I78" s="1"/>
      <c r="J78" s="1"/>
      <c r="K78" s="1"/>
      <c r="L78" s="1"/>
      <c r="M78" s="30"/>
      <c r="N78" s="30"/>
      <c r="O78" s="30"/>
      <c r="P78" s="30"/>
      <c r="Q78" s="30"/>
      <c r="R78" s="30"/>
      <c r="S78" s="30"/>
      <c r="T78" s="30"/>
      <c r="U78" s="30"/>
      <c r="V78" s="30"/>
      <c r="W78" s="42"/>
      <c r="X78" s="42"/>
      <c r="Y78" s="43"/>
      <c r="Z78" s="118"/>
      <c r="AA78" s="190"/>
      <c r="AB78" s="191"/>
      <c r="AC78" s="187"/>
      <c r="AD78" s="77"/>
      <c r="AE78" s="187"/>
      <c r="AF78" s="187"/>
      <c r="AG78" s="77"/>
      <c r="AH78" s="126"/>
      <c r="AI78" s="1"/>
    </row>
    <row r="79" spans="1:41" ht="15" x14ac:dyDescent="0.25">
      <c r="A79" s="1"/>
      <c r="B79" s="1"/>
      <c r="C79" s="254"/>
      <c r="D79" s="255"/>
      <c r="E79" s="255"/>
      <c r="F79" s="255"/>
      <c r="G79" s="255"/>
      <c r="H79" s="8"/>
      <c r="I79" s="1"/>
      <c r="J79" s="256"/>
      <c r="K79" s="256"/>
      <c r="L79" s="1"/>
      <c r="M79" s="8"/>
      <c r="N79" s="1"/>
      <c r="O79" s="8"/>
      <c r="P79" s="1"/>
      <c r="Q79" s="8"/>
      <c r="R79" s="1"/>
      <c r="S79" s="8"/>
      <c r="T79" s="1"/>
      <c r="U79" s="8"/>
      <c r="V79" s="1"/>
      <c r="W79" s="42">
        <f>SUM(M79+O79+Q79+S79+U79)</f>
        <v>0</v>
      </c>
      <c r="X79" s="42"/>
      <c r="Y79" s="43"/>
      <c r="Z79" s="104"/>
      <c r="AA79" s="105"/>
      <c r="AB79" s="105"/>
      <c r="AC79" s="105"/>
      <c r="AD79" s="105"/>
      <c r="AE79" s="105"/>
      <c r="AF79" s="105"/>
      <c r="AG79" s="105"/>
      <c r="AH79" s="106"/>
      <c r="AI79" s="1"/>
    </row>
    <row r="80" spans="1:41" ht="12.4"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43"/>
      <c r="Z80" s="176" t="s">
        <v>57</v>
      </c>
      <c r="AA80" s="177"/>
      <c r="AB80" s="177"/>
      <c r="AC80" s="177"/>
      <c r="AD80" s="177"/>
      <c r="AE80" s="177"/>
      <c r="AF80" s="177"/>
      <c r="AG80" s="177"/>
      <c r="AH80" s="178"/>
      <c r="AI80" s="1"/>
    </row>
    <row r="81" spans="1:35" ht="12.4"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43"/>
      <c r="Z81" s="179"/>
      <c r="AA81" s="179"/>
      <c r="AB81" s="179"/>
      <c r="AC81" s="179"/>
      <c r="AD81" s="179"/>
      <c r="AE81" s="179"/>
      <c r="AF81" s="179"/>
      <c r="AG81" s="179"/>
      <c r="AH81" s="180"/>
      <c r="AI81" s="1"/>
    </row>
    <row r="82" spans="1:35" ht="12.4"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43"/>
      <c r="Z82" s="181"/>
      <c r="AA82" s="181"/>
      <c r="AB82" s="181"/>
      <c r="AC82" s="181"/>
      <c r="AD82" s="181"/>
      <c r="AE82" s="181"/>
      <c r="AF82" s="181"/>
      <c r="AG82" s="181"/>
      <c r="AH82" s="182"/>
      <c r="AI82" s="1"/>
    </row>
    <row r="83" spans="1:35" ht="12.4"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43"/>
      <c r="Z83" s="181"/>
      <c r="AA83" s="181"/>
      <c r="AB83" s="181"/>
      <c r="AC83" s="181"/>
      <c r="AD83" s="181"/>
      <c r="AE83" s="181"/>
      <c r="AF83" s="181"/>
      <c r="AG83" s="181"/>
      <c r="AH83" s="182"/>
      <c r="AI83" s="1"/>
    </row>
    <row r="84" spans="1:35" ht="2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43"/>
      <c r="Z84" s="183"/>
      <c r="AA84" s="183"/>
      <c r="AB84" s="183"/>
      <c r="AC84" s="183"/>
      <c r="AD84" s="183"/>
      <c r="AE84" s="183"/>
      <c r="AF84" s="183"/>
      <c r="AG84" s="183"/>
      <c r="AH84" s="184"/>
      <c r="AI84" s="1"/>
    </row>
    <row r="85" spans="1:35" x14ac:dyDescent="0.2">
      <c r="A85" s="1"/>
      <c r="B85" s="1"/>
      <c r="C85" s="1"/>
      <c r="D85" s="1"/>
      <c r="E85" s="1"/>
      <c r="F85" s="1"/>
      <c r="G85" s="1"/>
      <c r="H85" s="1"/>
      <c r="I85" s="1"/>
      <c r="J85" s="1"/>
      <c r="K85" s="1"/>
      <c r="L85" s="1"/>
      <c r="M85" s="1"/>
      <c r="N85" s="1"/>
      <c r="O85" s="1"/>
      <c r="P85" s="1"/>
      <c r="Q85" s="1"/>
      <c r="R85" s="1"/>
      <c r="S85" s="1"/>
      <c r="T85" s="1"/>
      <c r="U85" s="1"/>
      <c r="V85" s="1"/>
      <c r="W85" s="1"/>
      <c r="X85" s="1"/>
      <c r="Y85" s="1"/>
      <c r="Z85" s="157"/>
      <c r="AA85" s="158"/>
      <c r="AB85" s="158"/>
      <c r="AC85" s="158"/>
      <c r="AD85" s="158"/>
      <c r="AE85" s="158"/>
      <c r="AF85" s="158"/>
      <c r="AG85" s="158"/>
      <c r="AH85" s="159"/>
      <c r="AI85" s="1"/>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1"/>
      <c r="Z86" s="151" t="s">
        <v>43</v>
      </c>
      <c r="AA86" s="152"/>
      <c r="AB86" s="152"/>
      <c r="AC86" s="152"/>
      <c r="AD86" s="152"/>
      <c r="AE86" s="152"/>
      <c r="AF86" s="152"/>
      <c r="AG86" s="152"/>
      <c r="AH86" s="153"/>
      <c r="AI86" s="1"/>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1"/>
      <c r="Z87" s="154"/>
      <c r="AA87" s="155"/>
      <c r="AB87" s="155"/>
      <c r="AC87" s="155"/>
      <c r="AD87" s="155"/>
      <c r="AE87" s="155"/>
      <c r="AF87" s="155"/>
      <c r="AG87" s="155"/>
      <c r="AH87" s="156"/>
      <c r="AI87" s="1"/>
    </row>
    <row r="88" spans="1:35" x14ac:dyDescent="0.2">
      <c r="A88" s="1"/>
      <c r="B88" s="1"/>
      <c r="C88" s="1"/>
      <c r="D88" s="1"/>
      <c r="E88" s="1"/>
      <c r="F88" s="1"/>
      <c r="G88" s="1"/>
      <c r="H88" s="1"/>
      <c r="I88" s="1"/>
      <c r="J88" s="1"/>
      <c r="K88" s="1"/>
      <c r="L88" s="1"/>
      <c r="M88" s="1"/>
      <c r="N88" s="1"/>
      <c r="O88" s="1"/>
      <c r="P88" s="1"/>
      <c r="Q88" s="1"/>
      <c r="R88" s="1"/>
      <c r="S88" s="1"/>
      <c r="T88" s="1"/>
      <c r="U88" s="1"/>
      <c r="V88" s="1"/>
      <c r="W88" s="1"/>
      <c r="X88" s="1"/>
      <c r="Y88" s="1"/>
      <c r="Z88" s="142" t="s">
        <v>102</v>
      </c>
      <c r="AA88" s="143"/>
      <c r="AB88" s="143"/>
      <c r="AC88" s="143"/>
      <c r="AD88" s="143"/>
      <c r="AE88" s="143"/>
      <c r="AF88" s="143"/>
      <c r="AG88" s="143"/>
      <c r="AH88" s="144"/>
      <c r="AI88" s="1"/>
    </row>
    <row r="89" spans="1:35" ht="12.4"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45"/>
      <c r="AA89" s="146"/>
      <c r="AB89" s="146"/>
      <c r="AC89" s="146"/>
      <c r="AD89" s="146"/>
      <c r="AE89" s="146"/>
      <c r="AF89" s="146"/>
      <c r="AG89" s="146"/>
      <c r="AH89" s="147"/>
      <c r="AI89" s="1"/>
    </row>
    <row r="90" spans="1:35" ht="12.4"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45"/>
      <c r="AA90" s="146"/>
      <c r="AB90" s="146"/>
      <c r="AC90" s="146"/>
      <c r="AD90" s="146"/>
      <c r="AE90" s="146"/>
      <c r="AF90" s="146"/>
      <c r="AG90" s="146"/>
      <c r="AH90" s="147"/>
      <c r="AI90" s="1"/>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1"/>
      <c r="Z91" s="145"/>
      <c r="AA91" s="146"/>
      <c r="AB91" s="146"/>
      <c r="AC91" s="146"/>
      <c r="AD91" s="146"/>
      <c r="AE91" s="146"/>
      <c r="AF91" s="146"/>
      <c r="AG91" s="146"/>
      <c r="AH91" s="147"/>
      <c r="AI91" s="1"/>
    </row>
    <row r="92" spans="1:35" x14ac:dyDescent="0.2">
      <c r="A92" s="1"/>
      <c r="B92" s="1"/>
      <c r="C92" s="1"/>
      <c r="D92" s="1"/>
      <c r="E92" s="1"/>
      <c r="F92" s="1"/>
      <c r="G92" s="1"/>
      <c r="H92" s="1"/>
      <c r="I92" s="1"/>
      <c r="J92" s="1"/>
      <c r="K92" s="1"/>
      <c r="L92" s="1"/>
      <c r="M92" s="1"/>
      <c r="N92" s="1"/>
      <c r="O92" s="1"/>
      <c r="P92" s="1"/>
      <c r="Q92" s="1"/>
      <c r="R92" s="1"/>
      <c r="S92" s="1"/>
      <c r="T92" s="1"/>
      <c r="U92" s="1"/>
      <c r="V92" s="1"/>
      <c r="W92" s="1"/>
      <c r="X92" s="1"/>
      <c r="Y92" s="1"/>
      <c r="Z92" s="145"/>
      <c r="AA92" s="146"/>
      <c r="AB92" s="146"/>
      <c r="AC92" s="146"/>
      <c r="AD92" s="146"/>
      <c r="AE92" s="146"/>
      <c r="AF92" s="146"/>
      <c r="AG92" s="146"/>
      <c r="AH92" s="147"/>
      <c r="AI92" s="1"/>
    </row>
    <row r="93" spans="1:35" ht="13.9"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45"/>
      <c r="AA93" s="146"/>
      <c r="AB93" s="146"/>
      <c r="AC93" s="146"/>
      <c r="AD93" s="146"/>
      <c r="AE93" s="146"/>
      <c r="AF93" s="146"/>
      <c r="AG93" s="146"/>
      <c r="AH93" s="147"/>
      <c r="AI93" s="1"/>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1"/>
      <c r="Z94" s="145"/>
      <c r="AA94" s="146"/>
      <c r="AB94" s="146"/>
      <c r="AC94" s="146"/>
      <c r="AD94" s="146"/>
      <c r="AE94" s="146"/>
      <c r="AF94" s="146"/>
      <c r="AG94" s="146"/>
      <c r="AH94" s="147"/>
      <c r="AI94" s="1"/>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1"/>
      <c r="Z95" s="145"/>
      <c r="AA95" s="146"/>
      <c r="AB95" s="146"/>
      <c r="AC95" s="146"/>
      <c r="AD95" s="146"/>
      <c r="AE95" s="146"/>
      <c r="AF95" s="146"/>
      <c r="AG95" s="146"/>
      <c r="AH95" s="147"/>
      <c r="AI95" s="1"/>
    </row>
    <row r="96" spans="1:35" x14ac:dyDescent="0.2">
      <c r="A96" s="1"/>
      <c r="B96" s="1"/>
      <c r="C96" s="1"/>
      <c r="D96" s="1"/>
      <c r="E96" s="1"/>
      <c r="F96" s="1"/>
      <c r="G96" s="1"/>
      <c r="H96" s="1"/>
      <c r="I96" s="1"/>
      <c r="J96" s="1"/>
      <c r="K96" s="1"/>
      <c r="L96" s="1"/>
      <c r="M96" s="1"/>
      <c r="N96" s="1"/>
      <c r="O96" s="1"/>
      <c r="P96" s="1"/>
      <c r="Q96" s="1"/>
      <c r="R96" s="1"/>
      <c r="S96" s="1"/>
      <c r="T96" s="1"/>
      <c r="U96" s="1"/>
      <c r="V96" s="1"/>
      <c r="W96" s="1"/>
      <c r="X96" s="1"/>
      <c r="Y96" s="1"/>
      <c r="Z96" s="145"/>
      <c r="AA96" s="146"/>
      <c r="AB96" s="146"/>
      <c r="AC96" s="146"/>
      <c r="AD96" s="146"/>
      <c r="AE96" s="146"/>
      <c r="AF96" s="146"/>
      <c r="AG96" s="146"/>
      <c r="AH96" s="147"/>
      <c r="AI96" s="1"/>
    </row>
    <row r="97" spans="1:35" ht="12.4"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45"/>
      <c r="AA97" s="146"/>
      <c r="AB97" s="146"/>
      <c r="AC97" s="146"/>
      <c r="AD97" s="146"/>
      <c r="AE97" s="146"/>
      <c r="AF97" s="146"/>
      <c r="AG97" s="146"/>
      <c r="AH97" s="147"/>
      <c r="AI97" s="1"/>
    </row>
    <row r="98" spans="1:35" ht="12.4"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45"/>
      <c r="AA98" s="146"/>
      <c r="AB98" s="146"/>
      <c r="AC98" s="146"/>
      <c r="AD98" s="146"/>
      <c r="AE98" s="146"/>
      <c r="AF98" s="146"/>
      <c r="AG98" s="146"/>
      <c r="AH98" s="147"/>
      <c r="AI98" s="1"/>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1"/>
      <c r="Z99" s="145"/>
      <c r="AA99" s="146"/>
      <c r="AB99" s="146"/>
      <c r="AC99" s="146"/>
      <c r="AD99" s="146"/>
      <c r="AE99" s="146"/>
      <c r="AF99" s="146"/>
      <c r="AG99" s="146"/>
      <c r="AH99" s="147"/>
      <c r="AI99" s="1"/>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45"/>
      <c r="AA100" s="146"/>
      <c r="AB100" s="146"/>
      <c r="AC100" s="146"/>
      <c r="AD100" s="146"/>
      <c r="AE100" s="146"/>
      <c r="AF100" s="146"/>
      <c r="AG100" s="146"/>
      <c r="AH100" s="147"/>
      <c r="AI100" s="1"/>
    </row>
    <row r="101" spans="1:3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45"/>
      <c r="AA101" s="146"/>
      <c r="AB101" s="146"/>
      <c r="AC101" s="146"/>
      <c r="AD101" s="146"/>
      <c r="AE101" s="146"/>
      <c r="AF101" s="146"/>
      <c r="AG101" s="146"/>
      <c r="AH101" s="147"/>
      <c r="AI101" s="1"/>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45"/>
      <c r="AA102" s="146"/>
      <c r="AB102" s="146"/>
      <c r="AC102" s="146"/>
      <c r="AD102" s="146"/>
      <c r="AE102" s="146"/>
      <c r="AF102" s="146"/>
      <c r="AG102" s="146"/>
      <c r="AH102" s="147"/>
      <c r="AI102" s="1"/>
    </row>
    <row r="103" spans="1:3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45"/>
      <c r="AA103" s="146"/>
      <c r="AB103" s="146"/>
      <c r="AC103" s="146"/>
      <c r="AD103" s="146"/>
      <c r="AE103" s="146"/>
      <c r="AF103" s="146"/>
      <c r="AG103" s="146"/>
      <c r="AH103" s="147"/>
      <c r="AI103" s="1"/>
    </row>
    <row r="104" spans="1:3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48"/>
      <c r="AA104" s="149"/>
      <c r="AB104" s="149"/>
      <c r="AC104" s="149"/>
      <c r="AD104" s="149"/>
      <c r="AE104" s="149"/>
      <c r="AF104" s="149"/>
      <c r="AG104" s="149"/>
      <c r="AH104" s="150"/>
      <c r="AI104" s="1"/>
    </row>
    <row r="105" spans="1:35" ht="12.9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39"/>
      <c r="AA105" s="140"/>
      <c r="AB105" s="140"/>
      <c r="AC105" s="140"/>
      <c r="AD105" s="140"/>
      <c r="AE105" s="140"/>
      <c r="AF105" s="140"/>
      <c r="AG105" s="140"/>
      <c r="AH105" s="141"/>
      <c r="AI105" s="1"/>
    </row>
    <row r="106" spans="1:35" ht="12.4"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49"/>
      <c r="AA106" s="49"/>
      <c r="AB106" s="49"/>
      <c r="AC106" s="49"/>
      <c r="AD106" s="49"/>
      <c r="AE106" s="49"/>
      <c r="AF106" s="49"/>
      <c r="AG106" s="49"/>
      <c r="AH106" s="49"/>
      <c r="AI106" s="1"/>
    </row>
    <row r="107" spans="1:35" ht="12.4"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49"/>
      <c r="AA107" s="49"/>
      <c r="AB107" s="49"/>
      <c r="AC107" s="49"/>
      <c r="AD107" s="49"/>
      <c r="AE107" s="49"/>
      <c r="AF107" s="49"/>
      <c r="AG107" s="49"/>
      <c r="AH107" s="49"/>
      <c r="AI107" s="1"/>
    </row>
    <row r="108" spans="1:35" ht="1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49"/>
      <c r="AA108" s="49"/>
      <c r="AB108" s="49"/>
      <c r="AC108" s="49"/>
      <c r="AD108" s="49"/>
      <c r="AE108" s="49"/>
      <c r="AF108" s="49"/>
      <c r="AG108" s="49"/>
      <c r="AH108" s="49"/>
      <c r="AI108" s="1"/>
    </row>
    <row r="109" spans="1:3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
    <row r="112" spans="1:35" ht="12.4" customHeight="1" x14ac:dyDescent="0.2"/>
    <row r="113" spans="4:34" ht="12.4" customHeight="1" x14ac:dyDescent="0.2"/>
    <row r="114" spans="4:34" ht="12.4" customHeight="1" x14ac:dyDescent="0.2"/>
    <row r="115" spans="4:34" ht="12.4" customHeight="1" x14ac:dyDescent="0.2"/>
    <row r="116" spans="4:34" ht="12.4" customHeight="1" x14ac:dyDescent="0.2">
      <c r="Z116" s="1"/>
      <c r="AA116" s="1"/>
      <c r="AB116" s="1"/>
      <c r="AC116" s="1"/>
      <c r="AD116" s="1"/>
      <c r="AE116" s="1"/>
      <c r="AF116" s="1"/>
      <c r="AG116" s="1"/>
      <c r="AH116" s="1"/>
    </row>
    <row r="117" spans="4:34" x14ac:dyDescent="0.2">
      <c r="Z117" s="1"/>
      <c r="AA117" s="1"/>
      <c r="AB117" s="1"/>
      <c r="AC117" s="1"/>
      <c r="AD117" s="1"/>
      <c r="AE117" s="1"/>
      <c r="AF117" s="1"/>
      <c r="AG117" s="1"/>
      <c r="AH117" s="1"/>
    </row>
    <row r="118" spans="4:34" x14ac:dyDescent="0.2">
      <c r="Z118" s="1"/>
      <c r="AA118" s="1"/>
      <c r="AB118" s="1"/>
      <c r="AC118" s="1"/>
      <c r="AD118" s="1"/>
      <c r="AE118" s="1"/>
      <c r="AF118" s="1"/>
      <c r="AG118" s="1"/>
      <c r="AH118" s="1"/>
    </row>
    <row r="119" spans="4:34" x14ac:dyDescent="0.2">
      <c r="Z119" s="1"/>
      <c r="AA119" s="1"/>
      <c r="AB119" s="1"/>
      <c r="AC119" s="1"/>
      <c r="AD119" s="1"/>
      <c r="AE119" s="1"/>
      <c r="AF119" s="1"/>
      <c r="AG119" s="1"/>
      <c r="AH119" s="1"/>
    </row>
    <row r="120" spans="4:34" x14ac:dyDescent="0.2">
      <c r="Z120" s="1"/>
      <c r="AA120" s="1"/>
      <c r="AB120" s="1"/>
      <c r="AC120" s="1"/>
      <c r="AD120" s="1"/>
      <c r="AE120" s="1"/>
      <c r="AF120" s="1"/>
      <c r="AG120" s="1"/>
      <c r="AH120" s="1"/>
    </row>
    <row r="121" spans="4:34" x14ac:dyDescent="0.2">
      <c r="D121" s="59"/>
      <c r="E121" s="59" t="s">
        <v>29</v>
      </c>
      <c r="Z121" s="1"/>
      <c r="AA121" s="1"/>
      <c r="AB121" s="1"/>
      <c r="AC121" s="1"/>
      <c r="AD121" s="1"/>
      <c r="AE121" s="1"/>
      <c r="AF121" s="1"/>
      <c r="AG121" s="1"/>
      <c r="AH121" s="1"/>
    </row>
    <row r="122" spans="4:34" ht="63.75" x14ac:dyDescent="0.2">
      <c r="D122" s="59" t="s">
        <v>110</v>
      </c>
      <c r="E122" s="60">
        <f>H25</f>
        <v>188723.9</v>
      </c>
      <c r="Z122" s="1"/>
      <c r="AA122" s="1"/>
      <c r="AB122" s="1"/>
      <c r="AC122" s="1"/>
      <c r="AD122" s="1"/>
      <c r="AE122" s="1"/>
      <c r="AF122" s="1"/>
      <c r="AG122" s="1"/>
      <c r="AH122" s="1"/>
    </row>
    <row r="123" spans="4:34" ht="63.75" x14ac:dyDescent="0.2">
      <c r="D123" s="59" t="s">
        <v>111</v>
      </c>
      <c r="E123" s="60">
        <f>H26</f>
        <v>187681</v>
      </c>
      <c r="Z123" s="1"/>
      <c r="AA123" s="1"/>
      <c r="AB123" s="1"/>
      <c r="AC123" s="1"/>
      <c r="AD123" s="1"/>
      <c r="AE123" s="1"/>
      <c r="AF123" s="1"/>
      <c r="AG123" s="1"/>
      <c r="AH123" s="1"/>
    </row>
    <row r="124" spans="4:34" x14ac:dyDescent="0.2">
      <c r="D124" s="59" t="s">
        <v>26</v>
      </c>
      <c r="E124" s="60">
        <f>E122-E123</f>
        <v>1042.8999999999942</v>
      </c>
      <c r="Z124" s="1"/>
      <c r="AA124" s="1"/>
      <c r="AB124" s="1"/>
      <c r="AC124" s="1"/>
      <c r="AD124" s="1"/>
      <c r="AE124" s="1"/>
      <c r="AF124" s="1"/>
      <c r="AG124" s="1"/>
      <c r="AH124" s="1"/>
    </row>
    <row r="125" spans="4:34" x14ac:dyDescent="0.2">
      <c r="Z125" s="1"/>
      <c r="AA125" s="1"/>
      <c r="AB125" s="1"/>
      <c r="AC125" s="1"/>
      <c r="AD125" s="1"/>
      <c r="AE125" s="1"/>
      <c r="AF125" s="1"/>
      <c r="AG125" s="1"/>
      <c r="AH125" s="1"/>
    </row>
    <row r="126" spans="4:34" x14ac:dyDescent="0.2">
      <c r="Z126" s="1"/>
      <c r="AA126" s="1"/>
      <c r="AB126" s="1"/>
      <c r="AC126" s="1"/>
      <c r="AD126" s="1"/>
      <c r="AE126" s="1"/>
      <c r="AF126" s="1"/>
      <c r="AG126" s="1"/>
      <c r="AH126" s="1"/>
    </row>
    <row r="127" spans="4:34" x14ac:dyDescent="0.2">
      <c r="Z127" s="1"/>
      <c r="AA127" s="1"/>
      <c r="AB127" s="1"/>
      <c r="AC127" s="1"/>
      <c r="AD127" s="1"/>
      <c r="AE127" s="1"/>
      <c r="AF127" s="1"/>
      <c r="AG127" s="1"/>
      <c r="AH127" s="1"/>
    </row>
    <row r="128" spans="4:34" x14ac:dyDescent="0.2">
      <c r="Z128" s="1"/>
      <c r="AA128" s="1"/>
      <c r="AB128" s="1"/>
      <c r="AC128" s="1"/>
      <c r="AD128" s="1"/>
      <c r="AE128" s="1"/>
      <c r="AF128" s="1"/>
      <c r="AG128" s="1"/>
      <c r="AH128" s="1"/>
    </row>
    <row r="129" spans="4:34" x14ac:dyDescent="0.2">
      <c r="D129" s="59"/>
      <c r="E129" s="59" t="s">
        <v>29</v>
      </c>
      <c r="Z129" s="1"/>
      <c r="AA129" s="1"/>
      <c r="AB129" s="1"/>
      <c r="AC129" s="1"/>
      <c r="AD129" s="1"/>
      <c r="AE129" s="1"/>
      <c r="AF129" s="1"/>
      <c r="AG129" s="1"/>
      <c r="AH129" s="1"/>
    </row>
    <row r="130" spans="4:34" ht="76.5" x14ac:dyDescent="0.2">
      <c r="D130" s="59" t="s">
        <v>112</v>
      </c>
      <c r="E130" s="60">
        <f>U25</f>
        <v>405271.85</v>
      </c>
      <c r="Z130" s="1"/>
      <c r="AA130" s="1"/>
      <c r="AB130" s="1"/>
      <c r="AC130" s="1"/>
      <c r="AD130" s="1"/>
      <c r="AE130" s="1"/>
      <c r="AF130" s="1"/>
      <c r="AG130" s="1"/>
      <c r="AH130" s="1"/>
    </row>
    <row r="131" spans="4:34" ht="51" x14ac:dyDescent="0.2">
      <c r="D131" s="59" t="s">
        <v>77</v>
      </c>
      <c r="E131" s="60">
        <f>U26</f>
        <v>0</v>
      </c>
      <c r="Z131" s="1"/>
      <c r="AA131" s="1"/>
      <c r="AB131" s="1"/>
      <c r="AC131" s="1"/>
      <c r="AD131" s="1"/>
      <c r="AE131" s="1"/>
      <c r="AF131" s="1"/>
      <c r="AG131" s="1"/>
      <c r="AH131" s="1"/>
    </row>
    <row r="132" spans="4:34" ht="51" x14ac:dyDescent="0.2">
      <c r="D132" s="59" t="s">
        <v>113</v>
      </c>
      <c r="E132" s="60">
        <f>U27</f>
        <v>1042.8999999999942</v>
      </c>
      <c r="Z132" s="1"/>
      <c r="AA132" s="1"/>
      <c r="AB132" s="1"/>
      <c r="AC132" s="1"/>
      <c r="AD132" s="1"/>
      <c r="AE132" s="1"/>
      <c r="AF132" s="1"/>
      <c r="AG132" s="1"/>
      <c r="AH132" s="1"/>
    </row>
    <row r="133" spans="4:34" ht="38.25" x14ac:dyDescent="0.2">
      <c r="D133" s="59" t="s">
        <v>107</v>
      </c>
      <c r="E133" s="60">
        <f>U28</f>
        <v>406314.75</v>
      </c>
      <c r="Z133" s="1"/>
      <c r="AA133" s="1"/>
      <c r="AB133" s="1"/>
      <c r="AC133" s="1"/>
      <c r="AD133" s="1"/>
      <c r="AE133" s="1"/>
      <c r="AF133" s="1"/>
      <c r="AG133" s="1"/>
      <c r="AH133" s="1"/>
    </row>
    <row r="134" spans="4:34" x14ac:dyDescent="0.2">
      <c r="Z134" s="1"/>
      <c r="AA134" s="1"/>
      <c r="AB134" s="1"/>
      <c r="AC134" s="1"/>
      <c r="AD134" s="1"/>
      <c r="AE134" s="1"/>
      <c r="AF134" s="1"/>
      <c r="AG134" s="1"/>
      <c r="AH134" s="1"/>
    </row>
    <row r="136" spans="4:34" ht="15" x14ac:dyDescent="0.25">
      <c r="D136" s="87" t="s">
        <v>53</v>
      </c>
      <c r="E136" s="11">
        <f>M77</f>
        <v>133358.70000000001</v>
      </c>
    </row>
    <row r="137" spans="4:34" ht="15" x14ac:dyDescent="0.25">
      <c r="D137" s="87" t="s">
        <v>54</v>
      </c>
      <c r="E137" s="11">
        <f>O77</f>
        <v>34684.53</v>
      </c>
    </row>
    <row r="138" spans="4:34" ht="15" x14ac:dyDescent="0.25">
      <c r="D138" s="87" t="s">
        <v>55</v>
      </c>
      <c r="E138" s="11">
        <f>Q77</f>
        <v>7226.21</v>
      </c>
    </row>
    <row r="139" spans="4:34" ht="15" x14ac:dyDescent="0.25">
      <c r="D139" s="87" t="s">
        <v>52</v>
      </c>
      <c r="E139" s="11">
        <f>S77</f>
        <v>4580.1900000000005</v>
      </c>
    </row>
    <row r="140" spans="4:34" ht="15" x14ac:dyDescent="0.25">
      <c r="D140" s="88" t="s">
        <v>5</v>
      </c>
      <c r="E140" s="25">
        <f>U77</f>
        <v>7831.37</v>
      </c>
    </row>
    <row r="142" spans="4:34" x14ac:dyDescent="0.2">
      <c r="E142" s="3" t="s">
        <v>29</v>
      </c>
    </row>
    <row r="143" spans="4:34" x14ac:dyDescent="0.2">
      <c r="D143" s="3" t="s">
        <v>108</v>
      </c>
      <c r="E143" s="85">
        <f t="shared" ref="E143:E144" si="1">AF25</f>
        <v>40887.24</v>
      </c>
    </row>
    <row r="144" spans="4:34" x14ac:dyDescent="0.2">
      <c r="D144" s="3" t="s">
        <v>109</v>
      </c>
      <c r="E144" s="85">
        <f t="shared" si="1"/>
        <v>48268.35</v>
      </c>
    </row>
    <row r="145" spans="4:5" x14ac:dyDescent="0.2">
      <c r="D145" s="3" t="s">
        <v>26</v>
      </c>
      <c r="E145" s="85">
        <f>AF27</f>
        <v>7381.1100000000006</v>
      </c>
    </row>
    <row r="146" spans="4:5" x14ac:dyDescent="0.2">
      <c r="D146" s="59"/>
      <c r="E146" s="85"/>
    </row>
    <row r="147" spans="4:5" x14ac:dyDescent="0.2">
      <c r="E147" s="85"/>
    </row>
    <row r="148" spans="4:5" x14ac:dyDescent="0.2">
      <c r="E148" s="85"/>
    </row>
  </sheetData>
  <sheetProtection algorithmName="SHA-512" hashValue="Q0GdZdukT6IANkQseNEe09cUstIE0L6aWhkLG4QWcUhBCoe7gwDb+Uxw+X/0u07Hjj/VVDSBa71Tb+5Mqjagcw==" saltValue="Q7Y/iUoWDORy/R6BKMO3HQ==" spinCount="100000" sheet="1" objects="1" scenarios="1" selectLockedCells="1" selectUnlockedCells="1"/>
  <mergeCells count="113">
    <mergeCell ref="C79:G79"/>
    <mergeCell ref="J79:K79"/>
    <mergeCell ref="C74:G74"/>
    <mergeCell ref="C76:G76"/>
    <mergeCell ref="C77:G77"/>
    <mergeCell ref="J77:K77"/>
    <mergeCell ref="C58:G58"/>
    <mergeCell ref="C59:G59"/>
    <mergeCell ref="C60:G60"/>
    <mergeCell ref="C61:G61"/>
    <mergeCell ref="C62:G62"/>
    <mergeCell ref="C63:G63"/>
    <mergeCell ref="C75:G75"/>
    <mergeCell ref="C64:G64"/>
    <mergeCell ref="C65:G65"/>
    <mergeCell ref="C66:G66"/>
    <mergeCell ref="C67:G67"/>
    <mergeCell ref="C73:G73"/>
    <mergeCell ref="C71:G71"/>
    <mergeCell ref="C72:G72"/>
    <mergeCell ref="C69:G69"/>
    <mergeCell ref="C70:G70"/>
    <mergeCell ref="C68:G68"/>
    <mergeCell ref="C57:G57"/>
    <mergeCell ref="C45:G45"/>
    <mergeCell ref="C43:G43"/>
    <mergeCell ref="AA43:AC43"/>
    <mergeCell ref="C56:G56"/>
    <mergeCell ref="C50:G50"/>
    <mergeCell ref="C51:G51"/>
    <mergeCell ref="C52:G52"/>
    <mergeCell ref="AB50:AC51"/>
    <mergeCell ref="Z46:AH48"/>
    <mergeCell ref="AD42:AH44"/>
    <mergeCell ref="C42:G42"/>
    <mergeCell ref="AA42:AC42"/>
    <mergeCell ref="C38:G38"/>
    <mergeCell ref="Z38:AH39"/>
    <mergeCell ref="C39:G39"/>
    <mergeCell ref="AE50:AH51"/>
    <mergeCell ref="AB52:AC55"/>
    <mergeCell ref="C54:G54"/>
    <mergeCell ref="C55:G55"/>
    <mergeCell ref="C53:G53"/>
    <mergeCell ref="C44:G44"/>
    <mergeCell ref="Z45:AH45"/>
    <mergeCell ref="C46:G46"/>
    <mergeCell ref="C47:G47"/>
    <mergeCell ref="C48:G48"/>
    <mergeCell ref="C49:G49"/>
    <mergeCell ref="C36:G36"/>
    <mergeCell ref="C40:G40"/>
    <mergeCell ref="C41:G41"/>
    <mergeCell ref="Z30:AC31"/>
    <mergeCell ref="AD30:AF30"/>
    <mergeCell ref="C26:G26"/>
    <mergeCell ref="O26:T26"/>
    <mergeCell ref="C27:G27"/>
    <mergeCell ref="O27:T27"/>
    <mergeCell ref="O28:T28"/>
    <mergeCell ref="C34:H34"/>
    <mergeCell ref="Q35:T35"/>
    <mergeCell ref="O31:S32"/>
    <mergeCell ref="Z36:AH36"/>
    <mergeCell ref="C37:G37"/>
    <mergeCell ref="Z37:AH37"/>
    <mergeCell ref="Z26:AE26"/>
    <mergeCell ref="Z27:AE27"/>
    <mergeCell ref="Z28:AE28"/>
    <mergeCell ref="Z29:AE29"/>
    <mergeCell ref="C25:G25"/>
    <mergeCell ref="O25:T25"/>
    <mergeCell ref="A1:AI1"/>
    <mergeCell ref="E6:H6"/>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C23:H23"/>
    <mergeCell ref="O23:T23"/>
    <mergeCell ref="Z25:AE25"/>
    <mergeCell ref="M6:U21"/>
    <mergeCell ref="Z105:AH105"/>
    <mergeCell ref="Z88:AH104"/>
    <mergeCell ref="Z86:AH87"/>
    <mergeCell ref="Z85:AH85"/>
    <mergeCell ref="AE52:AG52"/>
    <mergeCell ref="Z59:AH62"/>
    <mergeCell ref="AG65:AH65"/>
    <mergeCell ref="AG71:AH71"/>
    <mergeCell ref="Z80:AH80"/>
    <mergeCell ref="Z81:AH84"/>
    <mergeCell ref="AG74:AH74"/>
    <mergeCell ref="AG77:AH77"/>
    <mergeCell ref="AC77:AC78"/>
    <mergeCell ref="AE77:AF78"/>
    <mergeCell ref="AA77:AB78"/>
    <mergeCell ref="Z66:AH69"/>
    <mergeCell ref="AA71:AB72"/>
    <mergeCell ref="AE71:AF72"/>
    <mergeCell ref="AA74:AB75"/>
    <mergeCell ref="AE74:AF75"/>
    <mergeCell ref="Z58:AH58"/>
  </mergeCells>
  <dataValidations count="3">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 xr:uid="{00000000-0002-0000-0000-000000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000-000001000000}">
      <formula1>2000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D30 AD42" xr:uid="{00000000-0002-0000-0000-000002000000}">
      <formula1>2000</formula1>
    </dataValidation>
  </dataValidations>
  <pageMargins left="0.25" right="0.25" top="0.75" bottom="0.75" header="0.3" footer="0.3"/>
  <pageSetup paperSize="8" scale="4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25</xdr:col>
                    <xdr:colOff>476250</xdr:colOff>
                    <xdr:row>39</xdr:row>
                    <xdr:rowOff>161925</xdr:rowOff>
                  </from>
                  <to>
                    <xdr:col>25</xdr:col>
                    <xdr:colOff>695325</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25</xdr:col>
                    <xdr:colOff>476250</xdr:colOff>
                    <xdr:row>41</xdr:row>
                    <xdr:rowOff>161925</xdr:rowOff>
                  </from>
                  <to>
                    <xdr:col>25</xdr:col>
                    <xdr:colOff>695325</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20</xdr:col>
                    <xdr:colOff>9525</xdr:colOff>
                    <xdr:row>29</xdr:row>
                    <xdr:rowOff>19050</xdr:rowOff>
                  </from>
                  <to>
                    <xdr:col>20</xdr:col>
                    <xdr:colOff>228600</xdr:colOff>
                    <xdr:row>29</xdr:row>
                    <xdr:rowOff>171450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409575</xdr:colOff>
                    <xdr:row>29</xdr:row>
                    <xdr:rowOff>19050</xdr:rowOff>
                  </from>
                  <to>
                    <xdr:col>20</xdr:col>
                    <xdr:colOff>628650</xdr:colOff>
                    <xdr:row>29</xdr:row>
                    <xdr:rowOff>171450</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9525</xdr:rowOff>
                  </from>
                  <to>
                    <xdr:col>20</xdr:col>
                    <xdr:colOff>209550</xdr:colOff>
                    <xdr:row>30</xdr:row>
                    <xdr:rowOff>171450</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409575</xdr:colOff>
                    <xdr:row>30</xdr:row>
                    <xdr:rowOff>9525</xdr:rowOff>
                  </from>
                  <to>
                    <xdr:col>20</xdr:col>
                    <xdr:colOff>628650</xdr:colOff>
                    <xdr:row>30</xdr:row>
                    <xdr:rowOff>171450</xdr:rowOff>
                  </to>
                </anchor>
              </controlPr>
            </control>
          </mc:Choice>
        </mc:AlternateContent>
        <mc:AlternateContent xmlns:mc="http://schemas.openxmlformats.org/markup-compatibility/2006">
          <mc:Choice Requires="x14">
            <control shapeId="4154" r:id="rId16" name="Check Box 7">
              <controlPr locked="0" defaultSize="0" autoFill="0" autoLine="0" autoPict="0">
                <anchor moveWithCells="1">
                  <from>
                    <xdr:col>26</xdr:col>
                    <xdr:colOff>428625</xdr:colOff>
                    <xdr:row>62</xdr:row>
                    <xdr:rowOff>161925</xdr:rowOff>
                  </from>
                  <to>
                    <xdr:col>26</xdr:col>
                    <xdr:colOff>647700</xdr:colOff>
                    <xdr:row>63</xdr:row>
                    <xdr:rowOff>142875</xdr:rowOff>
                  </to>
                </anchor>
              </controlPr>
            </control>
          </mc:Choice>
        </mc:AlternateContent>
        <mc:AlternateContent xmlns:mc="http://schemas.openxmlformats.org/markup-compatibility/2006">
          <mc:Choice Requires="x14">
            <control shapeId="4155" r:id="rId17" name="Check Box 8">
              <controlPr locked="0" defaultSize="0" autoFill="0" autoLine="0" autoPict="0">
                <anchor moveWithCells="1">
                  <from>
                    <xdr:col>29</xdr:col>
                    <xdr:colOff>476250</xdr:colOff>
                    <xdr:row>62</xdr:row>
                    <xdr:rowOff>161925</xdr:rowOff>
                  </from>
                  <to>
                    <xdr:col>29</xdr:col>
                    <xdr:colOff>695325</xdr:colOff>
                    <xdr:row>63</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32"/>
  <sheetViews>
    <sheetView topLeftCell="A36" zoomScale="80" zoomScaleNormal="80" zoomScaleSheetLayoutView="25" workbookViewId="0">
      <selection sqref="A1:AI1"/>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0.5703125" style="3" customWidth="1"/>
    <col min="14" max="14" width="1.5703125" style="3" customWidth="1"/>
    <col min="15" max="15" width="20.5703125" style="3" customWidth="1"/>
    <col min="16" max="16" width="1.5703125" style="3" customWidth="1"/>
    <col min="17" max="17" width="20.5703125" style="3" customWidth="1"/>
    <col min="18" max="18" width="1.5703125" style="3" customWidth="1"/>
    <col min="19" max="19" width="20.5703125" style="3" customWidth="1"/>
    <col min="20" max="20" width="1.5703125" style="3" customWidth="1"/>
    <col min="21" max="21" width="20.5703125" style="3" customWidth="1"/>
    <col min="22" max="22" width="1.5703125" style="3" customWidth="1"/>
    <col min="23" max="23" width="12" style="3" customWidth="1"/>
    <col min="24" max="24" width="20.5703125" style="3" customWidth="1"/>
    <col min="25" max="27" width="11" style="3"/>
    <col min="28" max="28" width="11" style="3" customWidth="1"/>
    <col min="29" max="29" width="11.7109375" style="3" customWidth="1"/>
    <col min="30" max="16384" width="11" style="3"/>
  </cols>
  <sheetData>
    <row r="1" spans="1:35" ht="56.25" x14ac:dyDescent="0.25">
      <c r="A1" s="200" t="s">
        <v>114</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row>
    <row r="2" spans="1:35" ht="14.45" customHeight="1" x14ac:dyDescent="0.2">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45" customHeight="1" x14ac:dyDescent="0.2">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4">
      <c r="A4" s="18"/>
      <c r="B4" s="19"/>
      <c r="C4" s="41" t="s">
        <v>28</v>
      </c>
      <c r="D4" s="19"/>
      <c r="E4" s="19"/>
      <c r="F4" s="19"/>
      <c r="G4" s="19"/>
      <c r="H4" s="20"/>
      <c r="I4" s="21"/>
      <c r="J4" s="21"/>
      <c r="K4" s="21"/>
      <c r="L4" s="21"/>
      <c r="M4" s="29" t="s">
        <v>56</v>
      </c>
      <c r="N4" s="19"/>
      <c r="O4" s="19"/>
      <c r="P4" s="19"/>
      <c r="Q4" s="22"/>
      <c r="R4" s="19"/>
      <c r="S4" s="19"/>
      <c r="T4" s="19"/>
      <c r="U4" s="19"/>
      <c r="V4" s="19"/>
      <c r="W4" s="19"/>
      <c r="X4" s="19"/>
      <c r="Y4" s="22"/>
      <c r="Z4" s="1"/>
      <c r="AA4" s="1"/>
      <c r="AB4" s="1"/>
      <c r="AC4" s="1"/>
      <c r="AD4" s="1"/>
      <c r="AE4" s="1"/>
      <c r="AF4" s="1"/>
      <c r="AG4" s="1"/>
      <c r="AH4" s="1"/>
      <c r="AI4" s="1"/>
    </row>
    <row r="5" spans="1:35"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45" customHeight="1" x14ac:dyDescent="0.25">
      <c r="A6" s="1"/>
      <c r="B6" s="1"/>
      <c r="C6" s="27" t="s">
        <v>6</v>
      </c>
      <c r="D6" s="28"/>
      <c r="E6" s="261" t="s">
        <v>62</v>
      </c>
      <c r="F6" s="262"/>
      <c r="G6" s="262"/>
      <c r="H6" s="263"/>
      <c r="I6" s="1"/>
      <c r="J6" s="1"/>
      <c r="K6" s="6"/>
      <c r="L6" s="6"/>
      <c r="M6" s="260" t="s">
        <v>117</v>
      </c>
      <c r="N6" s="260"/>
      <c r="O6" s="260"/>
      <c r="P6" s="260"/>
      <c r="Q6" s="260"/>
      <c r="R6" s="260"/>
      <c r="S6" s="260"/>
      <c r="T6" s="260"/>
      <c r="U6" s="260"/>
      <c r="V6" s="1"/>
      <c r="W6" s="1"/>
      <c r="X6" s="1"/>
      <c r="Y6" s="1"/>
      <c r="Z6" s="1"/>
      <c r="AA6" s="1"/>
      <c r="AB6" s="1"/>
      <c r="AC6" s="1"/>
      <c r="AD6" s="1"/>
      <c r="AE6" s="1"/>
      <c r="AF6" s="1"/>
      <c r="AG6" s="1"/>
      <c r="AH6" s="1"/>
      <c r="AI6" s="1"/>
    </row>
    <row r="7" spans="1:35" ht="14.45" customHeight="1" x14ac:dyDescent="0.25">
      <c r="A7" s="1"/>
      <c r="B7" s="1"/>
      <c r="C7" s="27" t="s">
        <v>7</v>
      </c>
      <c r="D7" s="28"/>
      <c r="E7" s="261" t="s">
        <v>63</v>
      </c>
      <c r="F7" s="262"/>
      <c r="G7" s="262"/>
      <c r="H7" s="263"/>
      <c r="I7" s="1"/>
      <c r="J7" s="4"/>
      <c r="K7" s="4"/>
      <c r="L7" s="4"/>
      <c r="M7" s="260"/>
      <c r="N7" s="260"/>
      <c r="O7" s="260"/>
      <c r="P7" s="260"/>
      <c r="Q7" s="260"/>
      <c r="R7" s="260"/>
      <c r="S7" s="260"/>
      <c r="T7" s="260"/>
      <c r="U7" s="260"/>
      <c r="V7" s="1"/>
      <c r="W7" s="1"/>
      <c r="X7" s="1"/>
      <c r="Y7" s="1"/>
      <c r="Z7" s="1"/>
      <c r="AA7" s="1"/>
      <c r="AB7" s="1"/>
      <c r="AC7" s="1"/>
      <c r="AD7" s="1"/>
      <c r="AE7" s="1"/>
      <c r="AF7" s="1"/>
      <c r="AG7" s="1"/>
      <c r="AH7" s="1"/>
      <c r="AI7" s="1"/>
    </row>
    <row r="8" spans="1:35" ht="14.45" customHeight="1" x14ac:dyDescent="0.25">
      <c r="A8" s="1"/>
      <c r="B8" s="5"/>
      <c r="C8" s="27" t="s">
        <v>9</v>
      </c>
      <c r="D8" s="6"/>
      <c r="E8" s="261" t="s">
        <v>46</v>
      </c>
      <c r="F8" s="262"/>
      <c r="G8" s="262"/>
      <c r="H8" s="263"/>
      <c r="I8" s="1"/>
      <c r="J8" s="4"/>
      <c r="K8" s="4"/>
      <c r="L8" s="4"/>
      <c r="M8" s="260"/>
      <c r="N8" s="260"/>
      <c r="O8" s="260"/>
      <c r="P8" s="260"/>
      <c r="Q8" s="260"/>
      <c r="R8" s="260"/>
      <c r="S8" s="260"/>
      <c r="T8" s="260"/>
      <c r="U8" s="260"/>
      <c r="V8" s="1"/>
      <c r="W8" s="1"/>
      <c r="X8" s="1"/>
      <c r="Y8" s="1"/>
      <c r="Z8" s="1"/>
      <c r="AA8" s="1"/>
      <c r="AB8" s="1"/>
      <c r="AC8" s="1"/>
      <c r="AD8" s="1"/>
      <c r="AE8" s="1"/>
      <c r="AF8" s="1"/>
      <c r="AG8" s="1"/>
      <c r="AH8" s="1"/>
      <c r="AI8" s="1"/>
    </row>
    <row r="9" spans="1:35" ht="15" x14ac:dyDescent="0.25">
      <c r="A9" s="1"/>
      <c r="B9" s="7"/>
      <c r="C9" s="27" t="s">
        <v>10</v>
      </c>
      <c r="D9" s="6"/>
      <c r="E9" s="261" t="s">
        <v>47</v>
      </c>
      <c r="F9" s="262"/>
      <c r="G9" s="262"/>
      <c r="H9" s="263"/>
      <c r="I9" s="1"/>
      <c r="J9" s="4"/>
      <c r="K9" s="4"/>
      <c r="L9" s="4"/>
      <c r="M9" s="260"/>
      <c r="N9" s="260"/>
      <c r="O9" s="260"/>
      <c r="P9" s="260"/>
      <c r="Q9" s="260"/>
      <c r="R9" s="260"/>
      <c r="S9" s="260"/>
      <c r="T9" s="260"/>
      <c r="U9" s="260"/>
      <c r="V9" s="1"/>
      <c r="W9" s="1"/>
      <c r="X9" s="1"/>
      <c r="Y9" s="1"/>
      <c r="Z9" s="1"/>
      <c r="AA9" s="1"/>
      <c r="AB9" s="1"/>
      <c r="AC9" s="1"/>
      <c r="AD9" s="1"/>
      <c r="AE9" s="1"/>
      <c r="AF9" s="1"/>
      <c r="AG9" s="1"/>
      <c r="AH9" s="1"/>
      <c r="AI9" s="1"/>
    </row>
    <row r="10" spans="1:35" ht="15" x14ac:dyDescent="0.25">
      <c r="A10" s="1"/>
      <c r="B10" s="7"/>
      <c r="C10" s="27" t="s">
        <v>11</v>
      </c>
      <c r="D10" s="6"/>
      <c r="E10" s="261" t="s">
        <v>65</v>
      </c>
      <c r="F10" s="262"/>
      <c r="G10" s="262"/>
      <c r="H10" s="263"/>
      <c r="I10" s="1"/>
      <c r="J10" s="4"/>
      <c r="K10" s="4"/>
      <c r="L10" s="4"/>
      <c r="M10" s="260"/>
      <c r="N10" s="260"/>
      <c r="O10" s="260"/>
      <c r="P10" s="260"/>
      <c r="Q10" s="260"/>
      <c r="R10" s="260"/>
      <c r="S10" s="260"/>
      <c r="T10" s="260"/>
      <c r="U10" s="260"/>
      <c r="V10" s="1"/>
      <c r="W10" s="1"/>
      <c r="X10" s="1"/>
      <c r="Y10" s="1"/>
      <c r="Z10" s="1"/>
      <c r="AA10" s="1"/>
      <c r="AB10" s="1"/>
      <c r="AC10" s="1"/>
      <c r="AD10" s="1"/>
      <c r="AE10" s="1"/>
      <c r="AF10" s="1"/>
      <c r="AG10" s="1"/>
      <c r="AH10" s="1"/>
      <c r="AI10" s="1"/>
    </row>
    <row r="11" spans="1:35" ht="15" x14ac:dyDescent="0.25">
      <c r="A11" s="1"/>
      <c r="B11" s="7"/>
      <c r="C11" s="27" t="s">
        <v>8</v>
      </c>
      <c r="D11" s="6"/>
      <c r="E11" s="261" t="s">
        <v>64</v>
      </c>
      <c r="F11" s="262"/>
      <c r="G11" s="262"/>
      <c r="H11" s="263"/>
      <c r="I11" s="1"/>
      <c r="J11" s="4"/>
      <c r="K11" s="4"/>
      <c r="L11" s="4"/>
      <c r="M11" s="260"/>
      <c r="N11" s="260"/>
      <c r="O11" s="260"/>
      <c r="P11" s="260"/>
      <c r="Q11" s="260"/>
      <c r="R11" s="260"/>
      <c r="S11" s="260"/>
      <c r="T11" s="260"/>
      <c r="U11" s="260"/>
      <c r="V11" s="1"/>
      <c r="W11" s="1"/>
      <c r="X11" s="1"/>
      <c r="Y11" s="1"/>
      <c r="Z11" s="1"/>
      <c r="AA11" s="1"/>
      <c r="AB11" s="1"/>
      <c r="AC11" s="1"/>
      <c r="AD11" s="1"/>
      <c r="AE11" s="1"/>
      <c r="AF11" s="1"/>
      <c r="AG11" s="1"/>
      <c r="AH11" s="1"/>
      <c r="AI11" s="1"/>
    </row>
    <row r="12" spans="1:35" ht="15" x14ac:dyDescent="0.25">
      <c r="A12" s="1"/>
      <c r="B12" s="7"/>
      <c r="C12" s="27" t="s">
        <v>12</v>
      </c>
      <c r="D12" s="6"/>
      <c r="E12" s="261" t="s">
        <v>51</v>
      </c>
      <c r="F12" s="262"/>
      <c r="G12" s="262"/>
      <c r="H12" s="263"/>
      <c r="I12" s="1"/>
      <c r="J12" s="4"/>
      <c r="K12" s="4"/>
      <c r="L12" s="4"/>
      <c r="M12" s="260"/>
      <c r="N12" s="260"/>
      <c r="O12" s="260"/>
      <c r="P12" s="260"/>
      <c r="Q12" s="260"/>
      <c r="R12" s="260"/>
      <c r="S12" s="260"/>
      <c r="T12" s="260"/>
      <c r="U12" s="260"/>
      <c r="V12" s="1"/>
      <c r="W12" s="1"/>
      <c r="X12" s="1"/>
      <c r="Y12" s="1"/>
      <c r="Z12" s="1"/>
      <c r="AA12" s="1"/>
      <c r="AB12" s="1"/>
      <c r="AC12" s="1"/>
      <c r="AD12" s="1"/>
      <c r="AE12" s="1"/>
      <c r="AF12" s="1"/>
      <c r="AG12" s="1"/>
      <c r="AH12" s="1"/>
      <c r="AI12" s="1"/>
    </row>
    <row r="13" spans="1:35" ht="14.45" customHeight="1" x14ac:dyDescent="0.25">
      <c r="A13" s="1"/>
      <c r="B13" s="7"/>
      <c r="C13" s="27" t="s">
        <v>13</v>
      </c>
      <c r="D13" s="6"/>
      <c r="E13" s="261" t="s">
        <v>51</v>
      </c>
      <c r="F13" s="262"/>
      <c r="G13" s="262"/>
      <c r="H13" s="263"/>
      <c r="I13" s="1"/>
      <c r="J13" s="4"/>
      <c r="K13" s="4"/>
      <c r="L13" s="4"/>
      <c r="M13" s="260"/>
      <c r="N13" s="260"/>
      <c r="O13" s="260"/>
      <c r="P13" s="260"/>
      <c r="Q13" s="260"/>
      <c r="R13" s="260"/>
      <c r="S13" s="260"/>
      <c r="T13" s="260"/>
      <c r="U13" s="260"/>
      <c r="V13" s="1"/>
      <c r="W13" s="1"/>
      <c r="X13" s="1"/>
      <c r="Y13" s="1"/>
      <c r="Z13" s="1"/>
      <c r="AA13" s="1"/>
      <c r="AB13" s="1"/>
      <c r="AC13" s="1"/>
      <c r="AD13" s="1"/>
      <c r="AE13" s="1"/>
      <c r="AF13" s="1"/>
      <c r="AG13" s="1"/>
      <c r="AH13" s="1"/>
      <c r="AI13" s="1"/>
    </row>
    <row r="14" spans="1:35" ht="15" x14ac:dyDescent="0.25">
      <c r="A14" s="1"/>
      <c r="B14" s="7"/>
      <c r="C14" s="27" t="s">
        <v>14</v>
      </c>
      <c r="D14" s="6"/>
      <c r="E14" s="261" t="s">
        <v>51</v>
      </c>
      <c r="F14" s="262"/>
      <c r="G14" s="262"/>
      <c r="H14" s="263"/>
      <c r="I14" s="1"/>
      <c r="J14" s="4"/>
      <c r="K14" s="4"/>
      <c r="L14" s="4"/>
      <c r="M14" s="260"/>
      <c r="N14" s="260"/>
      <c r="O14" s="260"/>
      <c r="P14" s="260"/>
      <c r="Q14" s="260"/>
      <c r="R14" s="260"/>
      <c r="S14" s="260"/>
      <c r="T14" s="260"/>
      <c r="U14" s="260"/>
      <c r="V14" s="1"/>
      <c r="W14" s="1"/>
      <c r="X14" s="1"/>
      <c r="Y14" s="1"/>
      <c r="Z14" s="1"/>
      <c r="AA14" s="1"/>
      <c r="AB14" s="1"/>
      <c r="AC14" s="1"/>
      <c r="AD14" s="1"/>
      <c r="AE14" s="1"/>
      <c r="AF14" s="1"/>
      <c r="AG14" s="1"/>
      <c r="AH14" s="1"/>
      <c r="AI14" s="1"/>
    </row>
    <row r="15" spans="1:35" ht="15" x14ac:dyDescent="0.25">
      <c r="A15" s="1"/>
      <c r="B15" s="7"/>
      <c r="C15" s="27" t="s">
        <v>15</v>
      </c>
      <c r="D15" s="6"/>
      <c r="E15" s="261" t="s">
        <v>51</v>
      </c>
      <c r="F15" s="262"/>
      <c r="G15" s="262"/>
      <c r="H15" s="263"/>
      <c r="I15" s="1"/>
      <c r="J15" s="4"/>
      <c r="K15" s="4"/>
      <c r="L15" s="4"/>
      <c r="M15" s="260"/>
      <c r="N15" s="260"/>
      <c r="O15" s="260"/>
      <c r="P15" s="260"/>
      <c r="Q15" s="260"/>
      <c r="R15" s="260"/>
      <c r="S15" s="260"/>
      <c r="T15" s="260"/>
      <c r="U15" s="260"/>
      <c r="V15" s="1"/>
      <c r="W15" s="1"/>
      <c r="X15" s="1"/>
      <c r="Y15" s="1"/>
      <c r="Z15" s="1"/>
      <c r="AA15" s="1"/>
      <c r="AB15" s="1"/>
      <c r="AC15" s="1"/>
      <c r="AD15" s="1"/>
      <c r="AE15" s="1"/>
      <c r="AF15" s="1"/>
      <c r="AG15" s="1"/>
      <c r="AH15" s="1"/>
      <c r="AI15" s="1"/>
    </row>
    <row r="16" spans="1:35" ht="15" x14ac:dyDescent="0.25">
      <c r="A16" s="1"/>
      <c r="B16" s="7"/>
      <c r="C16" s="27" t="s">
        <v>16</v>
      </c>
      <c r="D16" s="6"/>
      <c r="E16" s="261" t="s">
        <v>51</v>
      </c>
      <c r="F16" s="262"/>
      <c r="G16" s="262"/>
      <c r="H16" s="263"/>
      <c r="I16" s="1"/>
      <c r="J16" s="4"/>
      <c r="K16" s="4"/>
      <c r="L16" s="4"/>
      <c r="M16" s="260"/>
      <c r="N16" s="260"/>
      <c r="O16" s="260"/>
      <c r="P16" s="260"/>
      <c r="Q16" s="260"/>
      <c r="R16" s="260"/>
      <c r="S16" s="260"/>
      <c r="T16" s="260"/>
      <c r="U16" s="260"/>
      <c r="V16" s="1"/>
      <c r="W16" s="1"/>
      <c r="X16" s="1"/>
      <c r="Y16" s="1"/>
      <c r="Z16" s="1"/>
      <c r="AA16" s="1"/>
      <c r="AB16" s="1"/>
      <c r="AC16" s="1"/>
      <c r="AD16" s="1"/>
      <c r="AE16" s="1"/>
      <c r="AF16" s="1"/>
      <c r="AG16" s="1"/>
      <c r="AH16" s="1"/>
      <c r="AI16" s="1"/>
    </row>
    <row r="17" spans="1:35" ht="14.45" customHeight="1" x14ac:dyDescent="0.25">
      <c r="A17" s="1"/>
      <c r="B17" s="7"/>
      <c r="C17" s="27" t="s">
        <v>17</v>
      </c>
      <c r="D17" s="6"/>
      <c r="E17" s="264" t="s">
        <v>48</v>
      </c>
      <c r="F17" s="262"/>
      <c r="G17" s="262"/>
      <c r="H17" s="263"/>
      <c r="I17" s="1"/>
      <c r="J17" s="4"/>
      <c r="K17" s="4"/>
      <c r="L17" s="4"/>
      <c r="M17" s="260"/>
      <c r="N17" s="260"/>
      <c r="O17" s="260"/>
      <c r="P17" s="260"/>
      <c r="Q17" s="260"/>
      <c r="R17" s="260"/>
      <c r="S17" s="260"/>
      <c r="T17" s="260"/>
      <c r="U17" s="260"/>
      <c r="V17" s="1"/>
      <c r="W17" s="1"/>
      <c r="X17" s="1"/>
      <c r="Y17" s="1"/>
      <c r="Z17" s="1"/>
      <c r="AA17" s="1"/>
      <c r="AB17" s="1"/>
      <c r="AC17" s="1"/>
      <c r="AD17" s="1"/>
      <c r="AE17" s="1"/>
      <c r="AF17" s="1"/>
      <c r="AG17" s="1"/>
      <c r="AH17" s="1"/>
      <c r="AI17" s="1"/>
    </row>
    <row r="18" spans="1:35" ht="15" x14ac:dyDescent="0.25">
      <c r="A18" s="1"/>
      <c r="B18" s="7"/>
      <c r="C18" s="27" t="s">
        <v>18</v>
      </c>
      <c r="D18" s="6"/>
      <c r="E18" s="264" t="s">
        <v>48</v>
      </c>
      <c r="F18" s="262"/>
      <c r="G18" s="262"/>
      <c r="H18" s="263"/>
      <c r="I18" s="1"/>
      <c r="J18" s="4"/>
      <c r="K18" s="4"/>
      <c r="L18" s="4"/>
      <c r="M18" s="260"/>
      <c r="N18" s="260"/>
      <c r="O18" s="260"/>
      <c r="P18" s="260"/>
      <c r="Q18" s="260"/>
      <c r="R18" s="260"/>
      <c r="S18" s="260"/>
      <c r="T18" s="260"/>
      <c r="U18" s="260"/>
      <c r="V18" s="1"/>
      <c r="W18" s="1"/>
      <c r="X18" s="1"/>
      <c r="Y18" s="1"/>
      <c r="Z18" s="1"/>
      <c r="AA18" s="1"/>
      <c r="AB18" s="1"/>
      <c r="AC18" s="1"/>
      <c r="AD18" s="1"/>
      <c r="AE18" s="1"/>
      <c r="AF18" s="1"/>
      <c r="AG18" s="1"/>
      <c r="AH18" s="1"/>
      <c r="AI18" s="1"/>
    </row>
    <row r="19" spans="1:35" ht="15" x14ac:dyDescent="0.25">
      <c r="A19" s="1"/>
      <c r="B19" s="6"/>
      <c r="C19" s="27" t="s">
        <v>19</v>
      </c>
      <c r="D19" s="14"/>
      <c r="E19" s="201" t="s">
        <v>67</v>
      </c>
      <c r="F19" s="201"/>
      <c r="G19" s="201"/>
      <c r="H19" s="201"/>
      <c r="I19" s="1"/>
      <c r="J19" s="4"/>
      <c r="K19" s="4"/>
      <c r="L19" s="4"/>
      <c r="M19" s="260"/>
      <c r="N19" s="260"/>
      <c r="O19" s="260"/>
      <c r="P19" s="260"/>
      <c r="Q19" s="260"/>
      <c r="R19" s="260"/>
      <c r="S19" s="260"/>
      <c r="T19" s="260"/>
      <c r="U19" s="260"/>
      <c r="V19" s="1"/>
      <c r="W19" s="1"/>
      <c r="X19" s="1"/>
      <c r="Y19" s="1"/>
      <c r="Z19" s="1"/>
      <c r="AA19" s="1"/>
      <c r="AB19" s="1"/>
      <c r="AC19" s="1"/>
      <c r="AD19" s="1"/>
      <c r="AE19" s="1"/>
      <c r="AF19" s="1"/>
      <c r="AG19" s="1"/>
      <c r="AH19" s="1"/>
      <c r="AI19" s="1"/>
    </row>
    <row r="20" spans="1:35" ht="15" x14ac:dyDescent="0.25">
      <c r="A20" s="1"/>
      <c r="B20" s="1"/>
      <c r="C20" s="27" t="s">
        <v>20</v>
      </c>
      <c r="D20" s="14"/>
      <c r="E20" s="201" t="s">
        <v>66</v>
      </c>
      <c r="F20" s="201"/>
      <c r="G20" s="201"/>
      <c r="H20" s="201"/>
      <c r="I20" s="1"/>
      <c r="J20" s="4"/>
      <c r="K20" s="4"/>
      <c r="L20" s="4"/>
      <c r="M20" s="260"/>
      <c r="N20" s="260"/>
      <c r="O20" s="260"/>
      <c r="P20" s="260"/>
      <c r="Q20" s="260"/>
      <c r="R20" s="260"/>
      <c r="S20" s="260"/>
      <c r="T20" s="260"/>
      <c r="U20" s="260"/>
      <c r="V20" s="1"/>
      <c r="W20" s="1"/>
      <c r="X20" s="1"/>
      <c r="Y20" s="1"/>
      <c r="Z20" s="1"/>
      <c r="AA20" s="1"/>
      <c r="AB20" s="1"/>
      <c r="AC20" s="1"/>
      <c r="AD20" s="1"/>
      <c r="AE20" s="1"/>
      <c r="AF20" s="1"/>
      <c r="AG20" s="1"/>
      <c r="AH20" s="1"/>
      <c r="AI20" s="1"/>
    </row>
    <row r="21" spans="1:35" ht="15" x14ac:dyDescent="0.2">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45" customHeight="1" x14ac:dyDescent="0.2">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3">
      <c r="A23" s="1"/>
      <c r="B23" s="1"/>
      <c r="C23" s="208" t="s">
        <v>97</v>
      </c>
      <c r="D23" s="209"/>
      <c r="E23" s="209"/>
      <c r="F23" s="209"/>
      <c r="G23" s="209"/>
      <c r="H23" s="209"/>
      <c r="I23" s="1"/>
      <c r="J23" s="1"/>
      <c r="K23" s="6"/>
      <c r="L23" s="6"/>
      <c r="M23" s="6"/>
      <c r="N23" s="6"/>
      <c r="O23" s="208" t="s">
        <v>87</v>
      </c>
      <c r="P23" s="209"/>
      <c r="Q23" s="209"/>
      <c r="R23" s="209"/>
      <c r="S23" s="209"/>
      <c r="T23" s="209"/>
      <c r="U23" s="6"/>
      <c r="V23" s="1"/>
      <c r="W23" s="1"/>
      <c r="X23" s="1"/>
      <c r="Y23" s="1"/>
      <c r="Z23" s="78" t="s">
        <v>81</v>
      </c>
      <c r="AA23" s="79"/>
      <c r="AB23" s="79"/>
      <c r="AC23" s="79"/>
      <c r="AD23" s="79"/>
      <c r="AE23" s="79"/>
      <c r="AF23" s="77"/>
      <c r="AG23" s="1"/>
      <c r="AH23" s="1"/>
      <c r="AI23" s="1"/>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customHeight="1" x14ac:dyDescent="0.25">
      <c r="A25" s="1"/>
      <c r="B25" s="1"/>
      <c r="C25" s="197" t="s">
        <v>115</v>
      </c>
      <c r="D25" s="198"/>
      <c r="E25" s="198"/>
      <c r="F25" s="198"/>
      <c r="G25" s="199"/>
      <c r="H25" s="55">
        <v>85900</v>
      </c>
      <c r="I25" s="1"/>
      <c r="J25" s="8"/>
      <c r="K25" s="15"/>
      <c r="L25" s="15"/>
      <c r="M25" s="15"/>
      <c r="N25" s="4"/>
      <c r="O25" s="197" t="s">
        <v>105</v>
      </c>
      <c r="P25" s="199"/>
      <c r="Q25" s="199"/>
      <c r="R25" s="199"/>
      <c r="S25" s="199"/>
      <c r="T25" s="199"/>
      <c r="U25" s="55">
        <v>330750</v>
      </c>
      <c r="V25" s="1"/>
      <c r="W25" s="1"/>
      <c r="X25" s="1"/>
      <c r="Y25" s="1"/>
      <c r="Z25" s="80" t="s">
        <v>108</v>
      </c>
      <c r="AA25" s="81"/>
      <c r="AB25" s="81"/>
      <c r="AC25" s="81"/>
      <c r="AD25" s="81"/>
      <c r="AE25" s="82"/>
      <c r="AF25" s="55">
        <v>40953.86</v>
      </c>
      <c r="AG25" s="77"/>
      <c r="AH25" s="1"/>
      <c r="AI25" s="1"/>
    </row>
    <row r="26" spans="1:35" ht="15" customHeight="1" x14ac:dyDescent="0.25">
      <c r="A26" s="1"/>
      <c r="B26" s="1"/>
      <c r="C26" s="197" t="s">
        <v>104</v>
      </c>
      <c r="D26" s="198"/>
      <c r="E26" s="198"/>
      <c r="F26" s="198"/>
      <c r="G26" s="199"/>
      <c r="H26" s="50">
        <f>H77</f>
        <v>162591</v>
      </c>
      <c r="I26" s="1"/>
      <c r="J26" s="8"/>
      <c r="K26" s="15"/>
      <c r="L26" s="15"/>
      <c r="M26" s="15"/>
      <c r="N26" s="4"/>
      <c r="O26" s="197" t="s">
        <v>27</v>
      </c>
      <c r="P26" s="199"/>
      <c r="Q26" s="199"/>
      <c r="R26" s="199"/>
      <c r="S26" s="199"/>
      <c r="T26" s="199"/>
      <c r="U26" s="55"/>
      <c r="V26" s="1"/>
      <c r="W26" s="1"/>
      <c r="X26" s="1"/>
      <c r="Y26" s="1"/>
      <c r="Z26" s="80" t="s">
        <v>109</v>
      </c>
      <c r="AA26" s="81"/>
      <c r="AB26" s="81"/>
      <c r="AC26" s="81"/>
      <c r="AD26" s="81"/>
      <c r="AE26" s="82"/>
      <c r="AF26" s="55">
        <v>77495</v>
      </c>
      <c r="AG26" s="77"/>
      <c r="AH26" s="1"/>
      <c r="AI26" s="1"/>
    </row>
    <row r="27" spans="1:35" ht="15" customHeight="1" x14ac:dyDescent="0.25">
      <c r="A27" s="1"/>
      <c r="B27" s="1"/>
      <c r="C27" s="197" t="s">
        <v>26</v>
      </c>
      <c r="D27" s="198"/>
      <c r="E27" s="198"/>
      <c r="F27" s="198"/>
      <c r="G27" s="199"/>
      <c r="H27" s="50">
        <f>H25-H26</f>
        <v>-76691</v>
      </c>
      <c r="I27" s="1"/>
      <c r="J27" s="8"/>
      <c r="K27" s="15"/>
      <c r="L27" s="15"/>
      <c r="M27" s="15"/>
      <c r="N27" s="4"/>
      <c r="O27" s="197" t="s">
        <v>106</v>
      </c>
      <c r="P27" s="198"/>
      <c r="Q27" s="198"/>
      <c r="R27" s="198"/>
      <c r="S27" s="199"/>
      <c r="T27" s="199"/>
      <c r="U27" s="50">
        <f>H27</f>
        <v>-76691</v>
      </c>
      <c r="V27" s="1"/>
      <c r="W27" s="1"/>
      <c r="X27" s="1"/>
      <c r="Y27" s="1"/>
      <c r="Z27" s="80" t="s">
        <v>26</v>
      </c>
      <c r="AA27" s="81"/>
      <c r="AB27" s="81"/>
      <c r="AC27" s="81"/>
      <c r="AD27" s="81"/>
      <c r="AE27" s="82"/>
      <c r="AF27" s="95">
        <f>AF26-AF25</f>
        <v>36541.14</v>
      </c>
      <c r="AG27" s="77"/>
      <c r="AH27" s="1"/>
      <c r="AI27" s="1"/>
    </row>
    <row r="28" spans="1:35" ht="15" customHeight="1" x14ac:dyDescent="0.25">
      <c r="A28" s="1"/>
      <c r="B28" s="1"/>
      <c r="C28" s="14"/>
      <c r="D28" s="14"/>
      <c r="E28" s="14"/>
      <c r="F28" s="14"/>
      <c r="G28" s="1"/>
      <c r="H28" s="1"/>
      <c r="I28" s="1"/>
      <c r="J28" s="8"/>
      <c r="K28" s="15"/>
      <c r="L28" s="15"/>
      <c r="M28" s="15"/>
      <c r="N28" s="4"/>
      <c r="O28" s="197" t="s">
        <v>107</v>
      </c>
      <c r="P28" s="198"/>
      <c r="Q28" s="198"/>
      <c r="R28" s="198"/>
      <c r="S28" s="199"/>
      <c r="T28" s="199"/>
      <c r="U28" s="50">
        <f>U25-(-1*U27)</f>
        <v>254059</v>
      </c>
      <c r="V28" s="1"/>
      <c r="W28" s="1"/>
      <c r="X28" s="1"/>
      <c r="Y28" s="1"/>
      <c r="Z28" s="91"/>
      <c r="AA28" s="91"/>
      <c r="AB28" s="91"/>
      <c r="AC28" s="91"/>
      <c r="AD28" s="91"/>
      <c r="AE28" s="91"/>
      <c r="AF28" s="93"/>
      <c r="AG28" s="77"/>
      <c r="AH28" s="1"/>
      <c r="AI28" s="1"/>
    </row>
    <row r="29" spans="1:35" ht="15" customHeight="1" x14ac:dyDescent="0.25">
      <c r="A29" s="1"/>
      <c r="B29" s="1"/>
      <c r="C29" s="14"/>
      <c r="D29" s="14"/>
      <c r="E29" s="14"/>
      <c r="F29" s="14"/>
      <c r="G29" s="1"/>
      <c r="H29" s="1"/>
      <c r="I29" s="1"/>
      <c r="J29" s="8"/>
      <c r="K29" s="15"/>
      <c r="L29" s="15"/>
      <c r="M29" s="15"/>
      <c r="N29" s="4"/>
      <c r="O29" s="8"/>
      <c r="P29" s="15"/>
      <c r="Q29" s="15"/>
      <c r="R29" s="15"/>
      <c r="S29" s="4"/>
      <c r="T29" s="4"/>
      <c r="U29" s="6"/>
      <c r="V29" s="1"/>
      <c r="W29" s="1"/>
      <c r="X29" s="1"/>
      <c r="Y29" s="1"/>
      <c r="Z29" s="273" t="s">
        <v>83</v>
      </c>
      <c r="AA29" s="273"/>
      <c r="AB29" s="273"/>
      <c r="AC29" s="273"/>
      <c r="AD29" s="269" t="s">
        <v>70</v>
      </c>
      <c r="AE29" s="270"/>
      <c r="AF29" s="271"/>
      <c r="AG29" s="1"/>
      <c r="AH29" s="1"/>
      <c r="AI29" s="1"/>
    </row>
    <row r="30" spans="1:35" ht="15" customHeight="1" x14ac:dyDescent="0.25">
      <c r="A30" s="1"/>
      <c r="B30" s="1"/>
      <c r="C30" s="14"/>
      <c r="D30" s="14"/>
      <c r="E30" s="14"/>
      <c r="F30" s="14"/>
      <c r="G30" s="1"/>
      <c r="H30" s="1"/>
      <c r="I30" s="1"/>
      <c r="J30" s="8"/>
      <c r="K30" s="15"/>
      <c r="L30" s="15"/>
      <c r="M30" s="15"/>
      <c r="N30" s="4"/>
      <c r="O30" s="75" t="s">
        <v>88</v>
      </c>
      <c r="P30" s="76"/>
      <c r="Q30" s="76"/>
      <c r="R30" s="76"/>
      <c r="S30" s="6"/>
      <c r="T30" s="6"/>
      <c r="U30" s="1" t="s">
        <v>79</v>
      </c>
      <c r="V30" s="1"/>
      <c r="W30" s="1"/>
      <c r="X30" s="1"/>
      <c r="Y30" s="1"/>
      <c r="Z30" s="273"/>
      <c r="AA30" s="273"/>
      <c r="AB30" s="273"/>
      <c r="AC30" s="273"/>
      <c r="AD30" s="94"/>
      <c r="AE30" s="94"/>
      <c r="AF30" s="90"/>
      <c r="AG30" s="77"/>
      <c r="AH30" s="1"/>
      <c r="AI30" s="1"/>
    </row>
    <row r="31" spans="1:35" ht="15" customHeight="1" x14ac:dyDescent="0.25">
      <c r="A31" s="1"/>
      <c r="B31" s="1"/>
      <c r="C31" s="14"/>
      <c r="D31" s="14"/>
      <c r="E31" s="14"/>
      <c r="F31" s="14"/>
      <c r="G31" s="1"/>
      <c r="H31" s="1"/>
      <c r="I31" s="1"/>
      <c r="J31" s="8"/>
      <c r="K31" s="15"/>
      <c r="L31" s="15"/>
      <c r="M31" s="15"/>
      <c r="N31" s="4"/>
      <c r="O31" s="223" t="s">
        <v>82</v>
      </c>
      <c r="P31" s="223"/>
      <c r="Q31" s="223"/>
      <c r="R31" s="223"/>
      <c r="S31" s="223"/>
      <c r="T31" s="6"/>
      <c r="U31" s="1" t="s">
        <v>79</v>
      </c>
      <c r="V31" s="1"/>
      <c r="W31" s="1"/>
      <c r="X31" s="1"/>
      <c r="Y31" s="1"/>
      <c r="Z31" s="77"/>
      <c r="AA31" s="1"/>
      <c r="AB31" s="1"/>
      <c r="AC31" s="1"/>
      <c r="AD31" s="77"/>
      <c r="AE31" s="77"/>
      <c r="AF31" s="77"/>
      <c r="AG31" s="1"/>
      <c r="AH31" s="1"/>
      <c r="AI31" s="1"/>
    </row>
    <row r="32" spans="1:35" ht="15" customHeight="1" x14ac:dyDescent="0.25">
      <c r="A32" s="1"/>
      <c r="B32" s="1"/>
      <c r="C32" s="14"/>
      <c r="D32" s="14"/>
      <c r="E32" s="14"/>
      <c r="F32" s="14"/>
      <c r="G32" s="1"/>
      <c r="H32" s="1"/>
      <c r="I32" s="1"/>
      <c r="J32" s="8"/>
      <c r="K32" s="15"/>
      <c r="L32" s="15"/>
      <c r="M32" s="15"/>
      <c r="N32" s="4"/>
      <c r="O32" s="223"/>
      <c r="P32" s="223"/>
      <c r="Q32" s="223"/>
      <c r="R32" s="223"/>
      <c r="S32" s="223"/>
      <c r="T32" s="4"/>
      <c r="U32" s="6"/>
      <c r="V32" s="1"/>
      <c r="W32" s="1"/>
      <c r="X32" s="1"/>
      <c r="Y32" s="1"/>
      <c r="Z32" s="272"/>
      <c r="AA32" s="272"/>
      <c r="AB32" s="272"/>
      <c r="AC32" s="272"/>
      <c r="AD32" s="77"/>
      <c r="AE32" s="77"/>
      <c r="AF32" s="77"/>
      <c r="AG32" s="1"/>
      <c r="AH32" s="1"/>
      <c r="AI32" s="1"/>
    </row>
    <row r="33" spans="1:35" ht="15" customHeight="1" x14ac:dyDescent="0.25">
      <c r="A33" s="1"/>
      <c r="B33" s="1"/>
      <c r="C33" s="14"/>
      <c r="D33" s="14"/>
      <c r="E33" s="14"/>
      <c r="F33" s="14"/>
      <c r="G33" s="1"/>
      <c r="H33" s="1"/>
      <c r="I33" s="1"/>
      <c r="J33" s="8"/>
      <c r="K33" s="15"/>
      <c r="L33" s="15"/>
      <c r="M33" s="15"/>
      <c r="N33" s="4"/>
      <c r="O33" s="8"/>
      <c r="P33" s="15"/>
      <c r="Q33" s="15"/>
      <c r="R33" s="15"/>
      <c r="S33" s="4"/>
      <c r="T33" s="4"/>
      <c r="U33" s="6"/>
      <c r="V33" s="1"/>
      <c r="W33" s="1"/>
      <c r="X33" s="1"/>
      <c r="Y33" s="1"/>
      <c r="Z33" s="272"/>
      <c r="AA33" s="272"/>
      <c r="AB33" s="272"/>
      <c r="AC33" s="272"/>
      <c r="AD33" s="77"/>
      <c r="AE33" s="77"/>
      <c r="AF33" s="77"/>
      <c r="AG33" s="1"/>
      <c r="AH33" s="1"/>
      <c r="AI33" s="1"/>
    </row>
    <row r="34" spans="1:35" ht="25.9" customHeight="1" x14ac:dyDescent="0.3">
      <c r="A34" s="1"/>
      <c r="B34" s="1"/>
      <c r="C34" s="208" t="s">
        <v>98</v>
      </c>
      <c r="D34" s="209"/>
      <c r="E34" s="209"/>
      <c r="F34" s="209"/>
      <c r="G34" s="209"/>
      <c r="H34" s="209"/>
      <c r="I34" s="1"/>
      <c r="J34" s="8"/>
      <c r="K34" s="15"/>
      <c r="L34" s="15"/>
      <c r="M34" s="15"/>
      <c r="N34" s="4"/>
      <c r="O34" s="8"/>
      <c r="P34" s="15"/>
      <c r="Q34" s="15"/>
      <c r="R34" s="15"/>
      <c r="S34" s="4"/>
      <c r="T34" s="4"/>
      <c r="U34" s="6"/>
      <c r="V34" s="1"/>
      <c r="W34" s="1"/>
      <c r="X34" s="1"/>
      <c r="Y34" s="1"/>
      <c r="Z34" s="1"/>
      <c r="AA34" s="77"/>
      <c r="AB34" s="1"/>
      <c r="AC34" s="1"/>
      <c r="AD34" s="1"/>
      <c r="AE34" s="268"/>
      <c r="AF34" s="268"/>
      <c r="AG34" s="268"/>
      <c r="AH34" s="1"/>
      <c r="AI34" s="1"/>
    </row>
    <row r="35" spans="1:35" ht="15" x14ac:dyDescent="0.25">
      <c r="A35" s="1"/>
      <c r="B35" s="1"/>
      <c r="C35" s="1"/>
      <c r="D35" s="1"/>
      <c r="E35" s="1"/>
      <c r="F35" s="1"/>
      <c r="G35" s="1"/>
      <c r="H35" s="1"/>
      <c r="I35" s="1"/>
      <c r="J35" s="1"/>
      <c r="K35" s="1"/>
      <c r="L35" s="1"/>
      <c r="M35" s="1"/>
      <c r="N35" s="1"/>
      <c r="O35" s="1"/>
      <c r="P35" s="1"/>
      <c r="Q35" s="222"/>
      <c r="R35" s="274"/>
      <c r="S35" s="274"/>
      <c r="T35" s="274"/>
      <c r="U35" s="1"/>
      <c r="V35" s="1"/>
      <c r="W35" s="1"/>
      <c r="X35" s="1"/>
      <c r="Y35" s="1"/>
      <c r="Z35" s="1"/>
      <c r="AA35" s="1"/>
      <c r="AB35" s="1"/>
      <c r="AC35" s="1"/>
      <c r="AD35" s="1"/>
      <c r="AE35" s="1"/>
      <c r="AF35" s="1"/>
      <c r="AG35" s="1"/>
      <c r="AH35" s="1"/>
      <c r="AI35" s="1"/>
    </row>
    <row r="36" spans="1:35" ht="26.25" x14ac:dyDescent="0.2">
      <c r="A36" s="1"/>
      <c r="B36" s="43"/>
      <c r="C36" s="210" t="s">
        <v>49</v>
      </c>
      <c r="D36" s="211"/>
      <c r="E36" s="211"/>
      <c r="F36" s="211"/>
      <c r="G36" s="212"/>
      <c r="H36" s="16" t="s">
        <v>0</v>
      </c>
      <c r="I36" s="8"/>
      <c r="J36" s="16" t="s">
        <v>24</v>
      </c>
      <c r="K36" s="16" t="s">
        <v>25</v>
      </c>
      <c r="L36" s="8"/>
      <c r="M36" s="17" t="s">
        <v>1</v>
      </c>
      <c r="N36" s="2"/>
      <c r="O36" s="17" t="s">
        <v>2</v>
      </c>
      <c r="P36" s="2"/>
      <c r="Q36" s="17" t="s">
        <v>3</v>
      </c>
      <c r="R36" s="2"/>
      <c r="S36" s="17" t="s">
        <v>4</v>
      </c>
      <c r="T36" s="2"/>
      <c r="U36" s="16" t="s">
        <v>5</v>
      </c>
      <c r="V36" s="1"/>
      <c r="W36" s="48" t="s">
        <v>45</v>
      </c>
      <c r="X36" s="48"/>
      <c r="Y36" s="1"/>
      <c r="Z36" s="224" t="s">
        <v>38</v>
      </c>
      <c r="AA36" s="275"/>
      <c r="AB36" s="275"/>
      <c r="AC36" s="275"/>
      <c r="AD36" s="275"/>
      <c r="AE36" s="275"/>
      <c r="AF36" s="275"/>
      <c r="AG36" s="275"/>
      <c r="AH36" s="276"/>
      <c r="AI36" s="1"/>
    </row>
    <row r="37" spans="1:35" ht="13.9" customHeight="1" x14ac:dyDescent="0.2">
      <c r="A37" s="1"/>
      <c r="B37" s="46">
        <v>1</v>
      </c>
      <c r="C37" s="265" t="s">
        <v>61</v>
      </c>
      <c r="D37" s="266"/>
      <c r="E37" s="266"/>
      <c r="F37" s="266"/>
      <c r="G37" s="267"/>
      <c r="H37" s="54">
        <v>70000</v>
      </c>
      <c r="I37" s="1"/>
      <c r="J37" s="39" t="s">
        <v>50</v>
      </c>
      <c r="K37" s="39"/>
      <c r="L37" s="1"/>
      <c r="M37" s="51"/>
      <c r="N37" s="52"/>
      <c r="O37" s="51">
        <v>60000</v>
      </c>
      <c r="P37" s="52"/>
      <c r="Q37" s="51"/>
      <c r="R37" s="52"/>
      <c r="S37" s="51">
        <v>10000</v>
      </c>
      <c r="T37" s="52"/>
      <c r="U37" s="51"/>
      <c r="V37" s="30"/>
      <c r="W37" s="40">
        <f t="shared" ref="W37:W56" si="0">H37 - (M37+O37+Q37+S37+U37)</f>
        <v>0</v>
      </c>
      <c r="X37" s="40"/>
      <c r="Y37" s="1"/>
      <c r="Z37" s="277"/>
      <c r="AA37" s="278"/>
      <c r="AB37" s="278"/>
      <c r="AC37" s="278"/>
      <c r="AD37" s="278"/>
      <c r="AE37" s="278"/>
      <c r="AF37" s="278"/>
      <c r="AG37" s="278"/>
      <c r="AH37" s="279"/>
      <c r="AI37" s="1"/>
    </row>
    <row r="38" spans="1:35" ht="13.9" customHeight="1" x14ac:dyDescent="0.2">
      <c r="A38" s="1"/>
      <c r="B38" s="47">
        <v>2</v>
      </c>
      <c r="C38" s="265" t="s">
        <v>60</v>
      </c>
      <c r="D38" s="266"/>
      <c r="E38" s="266"/>
      <c r="F38" s="266"/>
      <c r="G38" s="267"/>
      <c r="H38" s="54">
        <v>68991</v>
      </c>
      <c r="I38" s="1"/>
      <c r="J38" s="39" t="s">
        <v>50</v>
      </c>
      <c r="K38" s="39"/>
      <c r="L38" s="1"/>
      <c r="M38" s="51">
        <v>31917</v>
      </c>
      <c r="N38" s="52"/>
      <c r="O38" s="51"/>
      <c r="P38" s="52"/>
      <c r="Q38" s="51">
        <v>532</v>
      </c>
      <c r="R38" s="52"/>
      <c r="S38" s="51"/>
      <c r="T38" s="52"/>
      <c r="U38" s="51">
        <v>36542</v>
      </c>
      <c r="V38" s="30"/>
      <c r="W38" s="40">
        <f t="shared" si="0"/>
        <v>0</v>
      </c>
      <c r="X38" s="40"/>
      <c r="Y38" s="1"/>
      <c r="Z38" s="280" t="s">
        <v>116</v>
      </c>
      <c r="AA38" s="281"/>
      <c r="AB38" s="281"/>
      <c r="AC38" s="281"/>
      <c r="AD38" s="281"/>
      <c r="AE38" s="281"/>
      <c r="AF38" s="281"/>
      <c r="AG38" s="281"/>
      <c r="AH38" s="282"/>
      <c r="AI38" s="1"/>
    </row>
    <row r="39" spans="1:35" ht="13.9" customHeight="1" x14ac:dyDescent="0.2">
      <c r="A39" s="1"/>
      <c r="B39" s="47">
        <v>3</v>
      </c>
      <c r="C39" s="265" t="s">
        <v>68</v>
      </c>
      <c r="D39" s="266"/>
      <c r="E39" s="266"/>
      <c r="F39" s="266"/>
      <c r="G39" s="267"/>
      <c r="H39" s="54">
        <v>12500</v>
      </c>
      <c r="I39" s="1"/>
      <c r="J39" s="39"/>
      <c r="K39" s="39" t="s">
        <v>50</v>
      </c>
      <c r="L39" s="1"/>
      <c r="M39" s="51">
        <v>6250</v>
      </c>
      <c r="N39" s="52"/>
      <c r="O39" s="51"/>
      <c r="P39" s="52"/>
      <c r="Q39" s="51"/>
      <c r="R39" s="52"/>
      <c r="S39" s="51">
        <v>6250</v>
      </c>
      <c r="T39" s="52"/>
      <c r="U39" s="51"/>
      <c r="V39" s="30"/>
      <c r="W39" s="1">
        <v>0</v>
      </c>
      <c r="X39" s="1"/>
      <c r="Y39" s="1"/>
      <c r="Z39" s="283"/>
      <c r="AA39" s="284"/>
      <c r="AB39" s="284"/>
      <c r="AC39" s="284"/>
      <c r="AD39" s="284"/>
      <c r="AE39" s="284"/>
      <c r="AF39" s="284"/>
      <c r="AG39" s="284"/>
      <c r="AH39" s="285"/>
      <c r="AI39" s="1"/>
    </row>
    <row r="40" spans="1:35" ht="13.9" customHeight="1" x14ac:dyDescent="0.2">
      <c r="A40" s="1"/>
      <c r="B40" s="47">
        <v>4</v>
      </c>
      <c r="C40" s="265" t="s">
        <v>59</v>
      </c>
      <c r="D40" s="266"/>
      <c r="E40" s="266"/>
      <c r="F40" s="266"/>
      <c r="G40" s="267"/>
      <c r="H40" s="54">
        <v>5500</v>
      </c>
      <c r="I40" s="1"/>
      <c r="J40" s="39"/>
      <c r="K40" s="39" t="s">
        <v>50</v>
      </c>
      <c r="L40" s="1"/>
      <c r="M40" s="51">
        <v>5500</v>
      </c>
      <c r="N40" s="52"/>
      <c r="O40" s="51"/>
      <c r="P40" s="52"/>
      <c r="Q40" s="51"/>
      <c r="R40" s="52"/>
      <c r="S40" s="51"/>
      <c r="T40" s="52"/>
      <c r="U40" s="51"/>
      <c r="V40" s="30"/>
      <c r="W40" s="40">
        <f t="shared" si="0"/>
        <v>0</v>
      </c>
      <c r="X40" s="40"/>
      <c r="Y40" s="1"/>
      <c r="Z40" s="38"/>
      <c r="AA40" s="31"/>
      <c r="AB40" s="31"/>
      <c r="AC40" s="31"/>
      <c r="AD40" s="31"/>
      <c r="AE40" s="31"/>
      <c r="AF40" s="31"/>
      <c r="AG40" s="31"/>
      <c r="AH40" s="32"/>
      <c r="AI40" s="1"/>
    </row>
    <row r="41" spans="1:35" ht="13.9" customHeight="1" x14ac:dyDescent="0.2">
      <c r="A41" s="1"/>
      <c r="B41" s="47">
        <v>5</v>
      </c>
      <c r="C41" s="265" t="s">
        <v>69</v>
      </c>
      <c r="D41" s="266"/>
      <c r="E41" s="266"/>
      <c r="F41" s="266"/>
      <c r="G41" s="267"/>
      <c r="H41" s="54">
        <v>2500</v>
      </c>
      <c r="I41" s="1"/>
      <c r="J41" s="39"/>
      <c r="K41" s="39" t="s">
        <v>50</v>
      </c>
      <c r="L41" s="1"/>
      <c r="M41" s="51">
        <v>2500</v>
      </c>
      <c r="N41" s="52"/>
      <c r="O41" s="51"/>
      <c r="P41" s="52"/>
      <c r="Q41" s="51"/>
      <c r="R41" s="52"/>
      <c r="S41" s="51"/>
      <c r="T41" s="52"/>
      <c r="U41" s="51"/>
      <c r="V41" s="30"/>
      <c r="W41" s="40">
        <f t="shared" si="0"/>
        <v>0</v>
      </c>
      <c r="X41" s="40"/>
      <c r="Y41" s="1"/>
      <c r="Z41" s="36"/>
      <c r="AA41" s="31" t="s">
        <v>71</v>
      </c>
      <c r="AB41" s="31"/>
      <c r="AC41" s="31"/>
      <c r="AD41" s="31"/>
      <c r="AE41" s="31" t="s">
        <v>39</v>
      </c>
      <c r="AF41" s="31"/>
      <c r="AG41" s="35"/>
      <c r="AH41" s="33"/>
      <c r="AI41" s="1"/>
    </row>
    <row r="42" spans="1:35" ht="13.9" customHeight="1" x14ac:dyDescent="0.2">
      <c r="A42" s="1"/>
      <c r="B42" s="47">
        <v>6</v>
      </c>
      <c r="C42" s="265" t="s">
        <v>58</v>
      </c>
      <c r="D42" s="266"/>
      <c r="E42" s="266"/>
      <c r="F42" s="266"/>
      <c r="G42" s="267"/>
      <c r="H42" s="54">
        <v>2100</v>
      </c>
      <c r="I42" s="1"/>
      <c r="J42" s="39" t="s">
        <v>50</v>
      </c>
      <c r="K42" s="39"/>
      <c r="L42" s="1"/>
      <c r="M42" s="51"/>
      <c r="N42" s="52"/>
      <c r="O42" s="51">
        <v>2100</v>
      </c>
      <c r="P42" s="52"/>
      <c r="Q42" s="51"/>
      <c r="R42" s="52"/>
      <c r="S42" s="51"/>
      <c r="T42" s="52"/>
      <c r="U42" s="51"/>
      <c r="V42" s="30"/>
      <c r="W42" s="40">
        <f t="shared" si="0"/>
        <v>0</v>
      </c>
      <c r="X42" s="40"/>
      <c r="Y42" s="1"/>
      <c r="Z42" s="36"/>
      <c r="AA42" s="232"/>
      <c r="AB42" s="286"/>
      <c r="AC42" s="286"/>
      <c r="AD42" s="37"/>
      <c r="AE42" s="269" t="s">
        <v>70</v>
      </c>
      <c r="AF42" s="270"/>
      <c r="AG42" s="271"/>
      <c r="AH42" s="33"/>
      <c r="AI42" s="1"/>
    </row>
    <row r="43" spans="1:35" ht="13.9" customHeight="1" x14ac:dyDescent="0.2">
      <c r="A43" s="1"/>
      <c r="B43" s="47">
        <v>7</v>
      </c>
      <c r="C43" s="265" t="s">
        <v>95</v>
      </c>
      <c r="D43" s="266"/>
      <c r="E43" s="266"/>
      <c r="F43" s="266"/>
      <c r="G43" s="267"/>
      <c r="H43" s="54">
        <v>1000</v>
      </c>
      <c r="I43" s="1"/>
      <c r="J43" s="39"/>
      <c r="K43" s="39" t="s">
        <v>50</v>
      </c>
      <c r="L43" s="1"/>
      <c r="M43" s="51">
        <v>1000</v>
      </c>
      <c r="N43" s="52"/>
      <c r="O43" s="51"/>
      <c r="P43" s="52"/>
      <c r="Q43" s="51"/>
      <c r="R43" s="52"/>
      <c r="S43" s="51"/>
      <c r="T43" s="52"/>
      <c r="U43" s="51"/>
      <c r="V43" s="30"/>
      <c r="W43" s="40">
        <f>H43 - (M43+O43+Q43+S43+U43)</f>
        <v>0</v>
      </c>
      <c r="X43" s="40"/>
      <c r="Y43" s="1"/>
      <c r="Z43" s="36"/>
      <c r="AA43" s="241" t="s">
        <v>40</v>
      </c>
      <c r="AB43" s="288"/>
      <c r="AC43" s="288"/>
      <c r="AD43" s="31"/>
      <c r="AE43" s="243"/>
      <c r="AF43" s="243"/>
      <c r="AG43" s="243"/>
      <c r="AH43" s="33"/>
      <c r="AI43" s="1"/>
    </row>
    <row r="44" spans="1:35" ht="13.9" customHeight="1" x14ac:dyDescent="0.2">
      <c r="A44" s="1"/>
      <c r="B44" s="47">
        <v>8</v>
      </c>
      <c r="C44" s="265"/>
      <c r="D44" s="266"/>
      <c r="E44" s="266"/>
      <c r="F44" s="266"/>
      <c r="G44" s="267"/>
      <c r="H44" s="54"/>
      <c r="I44" s="1"/>
      <c r="J44" s="39"/>
      <c r="K44" s="39"/>
      <c r="L44" s="1"/>
      <c r="M44" s="51"/>
      <c r="N44" s="52"/>
      <c r="O44" s="51"/>
      <c r="P44" s="52"/>
      <c r="Q44" s="51"/>
      <c r="R44" s="52"/>
      <c r="S44" s="51"/>
      <c r="T44" s="52"/>
      <c r="U44" s="51"/>
      <c r="V44" s="30"/>
      <c r="W44" s="40">
        <f t="shared" si="0"/>
        <v>0</v>
      </c>
      <c r="X44" s="40"/>
      <c r="Y44" s="1"/>
      <c r="Z44" s="36"/>
      <c r="AA44" s="34"/>
      <c r="AB44" s="34"/>
      <c r="AC44" s="34"/>
      <c r="AD44" s="34"/>
      <c r="AE44" s="34"/>
      <c r="AF44" s="34"/>
      <c r="AG44" s="34"/>
      <c r="AH44" s="33"/>
      <c r="AI44" s="1"/>
    </row>
    <row r="45" spans="1:35" ht="13.9" customHeight="1" x14ac:dyDescent="0.25">
      <c r="A45" s="1"/>
      <c r="B45" s="47">
        <v>9</v>
      </c>
      <c r="C45" s="265"/>
      <c r="D45" s="266"/>
      <c r="E45" s="266"/>
      <c r="F45" s="266"/>
      <c r="G45" s="267"/>
      <c r="H45" s="54"/>
      <c r="I45" s="1"/>
      <c r="J45" s="39"/>
      <c r="K45" s="39"/>
      <c r="L45" s="1"/>
      <c r="M45" s="51"/>
      <c r="N45" s="52"/>
      <c r="O45" s="51"/>
      <c r="P45" s="52"/>
      <c r="Q45" s="51"/>
      <c r="R45" s="52"/>
      <c r="S45" s="51"/>
      <c r="T45" s="52"/>
      <c r="U45" s="51"/>
      <c r="V45" s="30"/>
      <c r="W45" s="40">
        <f t="shared" si="0"/>
        <v>0</v>
      </c>
      <c r="X45" s="40"/>
      <c r="Y45" s="1"/>
      <c r="Z45" s="195"/>
      <c r="AA45" s="196"/>
      <c r="AB45" s="196"/>
      <c r="AC45" s="196"/>
      <c r="AD45" s="196"/>
      <c r="AE45" s="196"/>
      <c r="AF45" s="196"/>
      <c r="AG45" s="196"/>
      <c r="AH45" s="196"/>
      <c r="AI45" s="1"/>
    </row>
    <row r="46" spans="1:35" ht="13.9" customHeight="1" x14ac:dyDescent="0.2">
      <c r="A46" s="1"/>
      <c r="B46" s="47">
        <v>10</v>
      </c>
      <c r="C46" s="265"/>
      <c r="D46" s="266"/>
      <c r="E46" s="266"/>
      <c r="F46" s="266"/>
      <c r="G46" s="267"/>
      <c r="H46" s="54"/>
      <c r="I46" s="1"/>
      <c r="J46" s="39"/>
      <c r="K46" s="39"/>
      <c r="L46" s="1"/>
      <c r="M46" s="51"/>
      <c r="N46" s="52"/>
      <c r="O46" s="51"/>
      <c r="P46" s="52"/>
      <c r="Q46" s="51"/>
      <c r="R46" s="52"/>
      <c r="S46" s="51"/>
      <c r="T46" s="52"/>
      <c r="U46" s="51"/>
      <c r="V46" s="30"/>
      <c r="W46" s="40">
        <f t="shared" si="0"/>
        <v>0</v>
      </c>
      <c r="X46" s="40"/>
      <c r="Y46" s="1"/>
      <c r="Z46" s="245" t="s">
        <v>100</v>
      </c>
      <c r="AA46" s="246"/>
      <c r="AB46" s="246"/>
      <c r="AC46" s="246"/>
      <c r="AD46" s="246"/>
      <c r="AE46" s="246"/>
      <c r="AF46" s="246"/>
      <c r="AG46" s="246"/>
      <c r="AH46" s="247"/>
      <c r="AI46" s="1"/>
    </row>
    <row r="47" spans="1:35" ht="13.9" customHeight="1" x14ac:dyDescent="0.2">
      <c r="A47" s="1"/>
      <c r="B47" s="47">
        <v>11</v>
      </c>
      <c r="C47" s="265"/>
      <c r="D47" s="266"/>
      <c r="E47" s="266"/>
      <c r="F47" s="266"/>
      <c r="G47" s="267"/>
      <c r="H47" s="54"/>
      <c r="I47" s="1"/>
      <c r="J47" s="39"/>
      <c r="K47" s="39"/>
      <c r="L47" s="1"/>
      <c r="M47" s="51"/>
      <c r="N47" s="52"/>
      <c r="O47" s="51"/>
      <c r="P47" s="52"/>
      <c r="Q47" s="51"/>
      <c r="R47" s="52"/>
      <c r="S47" s="51"/>
      <c r="T47" s="52"/>
      <c r="U47" s="51"/>
      <c r="V47" s="30"/>
      <c r="W47" s="40">
        <f t="shared" si="0"/>
        <v>0</v>
      </c>
      <c r="X47" s="40"/>
      <c r="Y47" s="1"/>
      <c r="Z47" s="248"/>
      <c r="AA47" s="249"/>
      <c r="AB47" s="249"/>
      <c r="AC47" s="249"/>
      <c r="AD47" s="249"/>
      <c r="AE47" s="249"/>
      <c r="AF47" s="249"/>
      <c r="AG47" s="249"/>
      <c r="AH47" s="250"/>
      <c r="AI47" s="1"/>
    </row>
    <row r="48" spans="1:35" ht="13.9" customHeight="1" x14ac:dyDescent="0.2">
      <c r="A48" s="1"/>
      <c r="B48" s="47">
        <v>12</v>
      </c>
      <c r="C48" s="265"/>
      <c r="D48" s="266"/>
      <c r="E48" s="266"/>
      <c r="F48" s="266"/>
      <c r="G48" s="267"/>
      <c r="H48" s="54"/>
      <c r="I48" s="1"/>
      <c r="J48" s="39"/>
      <c r="K48" s="39"/>
      <c r="L48" s="1"/>
      <c r="M48" s="51"/>
      <c r="N48" s="52"/>
      <c r="O48" s="51"/>
      <c r="P48" s="52"/>
      <c r="Q48" s="51"/>
      <c r="R48" s="52"/>
      <c r="S48" s="51"/>
      <c r="T48" s="52"/>
      <c r="U48" s="51"/>
      <c r="V48" s="30"/>
      <c r="W48" s="40">
        <f t="shared" si="0"/>
        <v>0</v>
      </c>
      <c r="X48" s="40"/>
      <c r="Y48" s="1"/>
      <c r="Z48" s="251"/>
      <c r="AA48" s="252"/>
      <c r="AB48" s="252"/>
      <c r="AC48" s="252"/>
      <c r="AD48" s="252"/>
      <c r="AE48" s="252"/>
      <c r="AF48" s="252"/>
      <c r="AG48" s="252"/>
      <c r="AH48" s="253"/>
      <c r="AI48" s="1"/>
    </row>
    <row r="49" spans="1:35" ht="13.9" customHeight="1" x14ac:dyDescent="0.2">
      <c r="A49" s="1"/>
      <c r="B49" s="47">
        <v>13</v>
      </c>
      <c r="C49" s="265"/>
      <c r="D49" s="266"/>
      <c r="E49" s="266"/>
      <c r="F49" s="266"/>
      <c r="G49" s="267"/>
      <c r="H49" s="54"/>
      <c r="I49" s="1"/>
      <c r="J49" s="39"/>
      <c r="K49" s="39"/>
      <c r="L49" s="1"/>
      <c r="M49" s="51"/>
      <c r="N49" s="52"/>
      <c r="O49" s="51"/>
      <c r="P49" s="52"/>
      <c r="Q49" s="51"/>
      <c r="R49" s="52"/>
      <c r="S49" s="51"/>
      <c r="T49" s="52"/>
      <c r="U49" s="51"/>
      <c r="V49" s="30"/>
      <c r="W49" s="40">
        <f t="shared" si="0"/>
        <v>0</v>
      </c>
      <c r="X49" s="40"/>
      <c r="Y49" s="1"/>
      <c r="Z49" s="101"/>
      <c r="AA49" s="102"/>
      <c r="AB49" s="102"/>
      <c r="AC49" s="102"/>
      <c r="AD49" s="102"/>
      <c r="AE49" s="102"/>
      <c r="AF49" s="102"/>
      <c r="AG49" s="102"/>
      <c r="AH49" s="103"/>
      <c r="AI49" s="1"/>
    </row>
    <row r="50" spans="1:35" ht="13.9" customHeight="1" x14ac:dyDescent="0.2">
      <c r="A50" s="1"/>
      <c r="B50" s="47">
        <v>14</v>
      </c>
      <c r="C50" s="265"/>
      <c r="D50" s="266"/>
      <c r="E50" s="266"/>
      <c r="F50" s="266"/>
      <c r="G50" s="267"/>
      <c r="H50" s="54"/>
      <c r="I50" s="1"/>
      <c r="J50" s="39"/>
      <c r="K50" s="39"/>
      <c r="L50" s="1"/>
      <c r="M50" s="51"/>
      <c r="N50" s="52"/>
      <c r="O50" s="51"/>
      <c r="P50" s="52"/>
      <c r="Q50" s="51"/>
      <c r="R50" s="52"/>
      <c r="S50" s="51"/>
      <c r="T50" s="52"/>
      <c r="U50" s="51"/>
      <c r="V50" s="30"/>
      <c r="W50" s="40">
        <f t="shared" si="0"/>
        <v>0</v>
      </c>
      <c r="X50" s="40"/>
      <c r="Y50" s="1"/>
      <c r="Z50" s="65"/>
      <c r="AA50" s="66" t="s">
        <v>41</v>
      </c>
      <c r="AB50" s="244" t="s">
        <v>86</v>
      </c>
      <c r="AC50" s="244"/>
      <c r="AD50" s="102"/>
      <c r="AE50" s="237" t="s">
        <v>80</v>
      </c>
      <c r="AF50" s="237"/>
      <c r="AG50" s="237"/>
      <c r="AH50" s="238"/>
      <c r="AI50" s="1"/>
    </row>
    <row r="51" spans="1:35" ht="13.9" customHeight="1" x14ac:dyDescent="0.2">
      <c r="A51" s="1"/>
      <c r="B51" s="47">
        <v>15</v>
      </c>
      <c r="C51" s="265"/>
      <c r="D51" s="266"/>
      <c r="E51" s="266"/>
      <c r="F51" s="266"/>
      <c r="G51" s="267"/>
      <c r="H51" s="54"/>
      <c r="I51" s="1"/>
      <c r="J51" s="39"/>
      <c r="K51" s="39"/>
      <c r="L51" s="1"/>
      <c r="M51" s="51"/>
      <c r="N51" s="52"/>
      <c r="O51" s="51"/>
      <c r="P51" s="52"/>
      <c r="Q51" s="51"/>
      <c r="R51" s="52"/>
      <c r="S51" s="51"/>
      <c r="T51" s="52"/>
      <c r="U51" s="51"/>
      <c r="V51" s="30"/>
      <c r="W51" s="40">
        <f t="shared" si="0"/>
        <v>0</v>
      </c>
      <c r="X51" s="40"/>
      <c r="Y51" s="43"/>
      <c r="Z51" s="99"/>
      <c r="AA51" s="66" t="s">
        <v>42</v>
      </c>
      <c r="AB51" s="244"/>
      <c r="AC51" s="244"/>
      <c r="AD51" s="102"/>
      <c r="AE51" s="237"/>
      <c r="AF51" s="237"/>
      <c r="AG51" s="237"/>
      <c r="AH51" s="238"/>
      <c r="AI51" s="1"/>
    </row>
    <row r="52" spans="1:35" ht="13.9" customHeight="1" x14ac:dyDescent="0.2">
      <c r="A52" s="1"/>
      <c r="B52" s="47">
        <v>16</v>
      </c>
      <c r="C52" s="265"/>
      <c r="D52" s="266"/>
      <c r="E52" s="266"/>
      <c r="F52" s="266"/>
      <c r="G52" s="267"/>
      <c r="H52" s="54"/>
      <c r="I52" s="1"/>
      <c r="J52" s="39"/>
      <c r="K52" s="39"/>
      <c r="L52" s="1"/>
      <c r="M52" s="51"/>
      <c r="N52" s="52"/>
      <c r="O52" s="51"/>
      <c r="P52" s="52"/>
      <c r="Q52" s="51"/>
      <c r="R52" s="52"/>
      <c r="S52" s="51"/>
      <c r="T52" s="52"/>
      <c r="U52" s="51"/>
      <c r="V52" s="30"/>
      <c r="W52" s="40">
        <f t="shared" si="0"/>
        <v>0</v>
      </c>
      <c r="X52" s="40"/>
      <c r="Y52" s="43"/>
      <c r="Z52" s="77"/>
      <c r="AA52" s="130"/>
      <c r="AB52" s="188" t="s">
        <v>93</v>
      </c>
      <c r="AC52" s="189"/>
      <c r="AD52" s="37"/>
      <c r="AE52" s="160">
        <v>2100</v>
      </c>
      <c r="AF52" s="161"/>
      <c r="AG52" s="161"/>
      <c r="AH52" s="289"/>
      <c r="AI52" s="1"/>
    </row>
    <row r="53" spans="1:35" ht="13.9" customHeight="1" x14ac:dyDescent="0.2">
      <c r="A53" s="1"/>
      <c r="B53" s="47">
        <v>17</v>
      </c>
      <c r="C53" s="265"/>
      <c r="D53" s="266"/>
      <c r="E53" s="266"/>
      <c r="F53" s="266"/>
      <c r="G53" s="267"/>
      <c r="H53" s="54"/>
      <c r="I53" s="1"/>
      <c r="J53" s="39"/>
      <c r="K53" s="39"/>
      <c r="L53" s="1"/>
      <c r="M53" s="51"/>
      <c r="N53" s="52"/>
      <c r="O53" s="51"/>
      <c r="P53" s="52"/>
      <c r="Q53" s="51"/>
      <c r="R53" s="52"/>
      <c r="S53" s="51"/>
      <c r="T53" s="52"/>
      <c r="U53" s="51"/>
      <c r="V53" s="30"/>
      <c r="W53" s="40">
        <f t="shared" si="0"/>
        <v>0</v>
      </c>
      <c r="X53" s="40"/>
      <c r="Y53" s="43"/>
      <c r="Z53" s="98"/>
      <c r="AA53" s="130"/>
      <c r="AB53" s="239"/>
      <c r="AC53" s="240"/>
      <c r="AD53" s="37"/>
      <c r="AE53" s="77"/>
      <c r="AF53" s="77"/>
      <c r="AG53" s="77"/>
      <c r="AH53" s="112"/>
      <c r="AI53" s="1"/>
    </row>
    <row r="54" spans="1:35" ht="13.9" customHeight="1" x14ac:dyDescent="0.25">
      <c r="A54" s="1"/>
      <c r="B54" s="47">
        <v>18</v>
      </c>
      <c r="C54" s="265"/>
      <c r="D54" s="266"/>
      <c r="E54" s="266"/>
      <c r="F54" s="266"/>
      <c r="G54" s="267"/>
      <c r="H54" s="54"/>
      <c r="I54" s="1"/>
      <c r="J54" s="39"/>
      <c r="K54" s="39"/>
      <c r="L54" s="1"/>
      <c r="M54" s="51"/>
      <c r="N54" s="52"/>
      <c r="O54" s="51"/>
      <c r="P54" s="52"/>
      <c r="Q54" s="51"/>
      <c r="R54" s="52"/>
      <c r="S54" s="51"/>
      <c r="T54" s="52"/>
      <c r="U54" s="51"/>
      <c r="V54" s="30"/>
      <c r="W54" s="40">
        <f t="shared" si="0"/>
        <v>0</v>
      </c>
      <c r="X54" s="40"/>
      <c r="Y54" s="1"/>
      <c r="Z54" s="69"/>
      <c r="AA54" s="131"/>
      <c r="AB54" s="239"/>
      <c r="AC54" s="240"/>
      <c r="AD54" s="37"/>
      <c r="AE54" s="37"/>
      <c r="AF54" s="37"/>
      <c r="AG54" s="1"/>
      <c r="AH54" s="68"/>
      <c r="AI54" s="1"/>
    </row>
    <row r="55" spans="1:35" ht="13.9" customHeight="1" x14ac:dyDescent="0.25">
      <c r="A55" s="1"/>
      <c r="B55" s="47">
        <v>19</v>
      </c>
      <c r="C55" s="265"/>
      <c r="D55" s="266"/>
      <c r="E55" s="266"/>
      <c r="F55" s="266"/>
      <c r="G55" s="267"/>
      <c r="H55" s="54"/>
      <c r="I55" s="1"/>
      <c r="J55" s="39"/>
      <c r="K55" s="39"/>
      <c r="L55" s="1"/>
      <c r="M55" s="51"/>
      <c r="N55" s="52"/>
      <c r="O55" s="51"/>
      <c r="P55" s="52"/>
      <c r="Q55" s="51"/>
      <c r="R55" s="52"/>
      <c r="S55" s="51"/>
      <c r="T55" s="52"/>
      <c r="U55" s="51"/>
      <c r="V55" s="30"/>
      <c r="W55" s="40">
        <f t="shared" si="0"/>
        <v>0</v>
      </c>
      <c r="X55" s="40"/>
      <c r="Y55" s="1"/>
      <c r="Z55" s="69"/>
      <c r="AA55" s="131"/>
      <c r="AB55" s="190"/>
      <c r="AC55" s="191"/>
      <c r="AD55" s="96"/>
      <c r="AE55" s="96"/>
      <c r="AF55" s="96"/>
      <c r="AG55" s="1"/>
      <c r="AH55" s="68"/>
      <c r="AI55" s="1"/>
    </row>
    <row r="56" spans="1:35" ht="13.9" customHeight="1" x14ac:dyDescent="0.25">
      <c r="A56" s="1"/>
      <c r="B56" s="47">
        <v>20</v>
      </c>
      <c r="C56" s="265"/>
      <c r="D56" s="266"/>
      <c r="E56" s="266"/>
      <c r="F56" s="266"/>
      <c r="G56" s="267"/>
      <c r="H56" s="54"/>
      <c r="I56" s="1"/>
      <c r="J56" s="39"/>
      <c r="K56" s="39"/>
      <c r="L56" s="1"/>
      <c r="M56" s="51"/>
      <c r="N56" s="52"/>
      <c r="O56" s="51"/>
      <c r="P56" s="52"/>
      <c r="Q56" s="51"/>
      <c r="R56" s="52"/>
      <c r="S56" s="51"/>
      <c r="T56" s="52"/>
      <c r="U56" s="51"/>
      <c r="V56" s="30"/>
      <c r="W56" s="40">
        <f t="shared" si="0"/>
        <v>0</v>
      </c>
      <c r="X56" s="40"/>
      <c r="Y56" s="1"/>
      <c r="Z56" s="69"/>
      <c r="AA56" s="67"/>
      <c r="AB56" s="109"/>
      <c r="AC56" s="109"/>
      <c r="AD56" s="96"/>
      <c r="AE56" s="96"/>
      <c r="AF56" s="96"/>
      <c r="AG56" s="1"/>
      <c r="AH56" s="68"/>
      <c r="AI56" s="1"/>
    </row>
    <row r="57" spans="1:35" ht="13.9" customHeight="1" x14ac:dyDescent="0.25">
      <c r="A57" s="1"/>
      <c r="B57" s="44">
        <v>21</v>
      </c>
      <c r="C57" s="265"/>
      <c r="D57" s="266"/>
      <c r="E57" s="266"/>
      <c r="F57" s="266"/>
      <c r="G57" s="267"/>
      <c r="H57" s="51"/>
      <c r="I57" s="1"/>
      <c r="J57" s="39"/>
      <c r="K57" s="39"/>
      <c r="L57" s="1"/>
      <c r="M57" s="51"/>
      <c r="N57" s="52"/>
      <c r="O57" s="51"/>
      <c r="P57" s="52"/>
      <c r="Q57" s="51"/>
      <c r="R57" s="52"/>
      <c r="S57" s="51"/>
      <c r="T57" s="52"/>
      <c r="U57" s="51"/>
      <c r="V57" s="30"/>
      <c r="W57" s="40">
        <f t="shared" ref="W57:W76" si="1">H57 - (M57+O57+Q57+S57+U57)</f>
        <v>0</v>
      </c>
      <c r="X57" s="40"/>
      <c r="Y57" s="1"/>
      <c r="Z57" s="69"/>
      <c r="AA57" s="67"/>
      <c r="AB57" s="109"/>
      <c r="AC57" s="109"/>
      <c r="AD57" s="96"/>
      <c r="AE57" s="96"/>
      <c r="AF57" s="96"/>
      <c r="AG57" s="1"/>
      <c r="AH57" s="68"/>
      <c r="AI57" s="1"/>
    </row>
    <row r="58" spans="1:35" ht="13.9" customHeight="1" x14ac:dyDescent="0.25">
      <c r="A58" s="1"/>
      <c r="B58" s="45">
        <v>22</v>
      </c>
      <c r="C58" s="265"/>
      <c r="D58" s="266"/>
      <c r="E58" s="266"/>
      <c r="F58" s="266"/>
      <c r="G58" s="267"/>
      <c r="H58" s="51"/>
      <c r="I58" s="1"/>
      <c r="J58" s="39"/>
      <c r="K58" s="39"/>
      <c r="L58" s="1"/>
      <c r="M58" s="51"/>
      <c r="N58" s="52"/>
      <c r="O58" s="51"/>
      <c r="P58" s="52"/>
      <c r="Q58" s="51"/>
      <c r="R58" s="52"/>
      <c r="S58" s="51"/>
      <c r="T58" s="52"/>
      <c r="U58" s="51"/>
      <c r="V58" s="30"/>
      <c r="W58" s="40">
        <f t="shared" si="1"/>
        <v>0</v>
      </c>
      <c r="X58" s="40"/>
      <c r="Y58" s="1"/>
      <c r="Z58" s="195"/>
      <c r="AA58" s="196"/>
      <c r="AB58" s="196"/>
      <c r="AC58" s="196"/>
      <c r="AD58" s="196"/>
      <c r="AE58" s="196"/>
      <c r="AF58" s="196"/>
      <c r="AG58" s="196"/>
      <c r="AH58" s="196"/>
      <c r="AI58" s="1"/>
    </row>
    <row r="59" spans="1:35" ht="14.25" customHeight="1" x14ac:dyDescent="0.2">
      <c r="A59" s="1"/>
      <c r="B59" s="45">
        <v>23</v>
      </c>
      <c r="C59" s="265"/>
      <c r="D59" s="266"/>
      <c r="E59" s="266"/>
      <c r="F59" s="266"/>
      <c r="G59" s="267"/>
      <c r="H59" s="51"/>
      <c r="I59" s="1"/>
      <c r="J59" s="39"/>
      <c r="K59" s="39"/>
      <c r="L59" s="1"/>
      <c r="M59" s="51"/>
      <c r="N59" s="52"/>
      <c r="O59" s="51"/>
      <c r="P59" s="52"/>
      <c r="Q59" s="51"/>
      <c r="R59" s="52"/>
      <c r="S59" s="51"/>
      <c r="T59" s="52"/>
      <c r="U59" s="51"/>
      <c r="V59" s="30"/>
      <c r="W59" s="40">
        <f t="shared" si="1"/>
        <v>0</v>
      </c>
      <c r="X59" s="40"/>
      <c r="Y59" s="1"/>
      <c r="Z59" s="290" t="s">
        <v>101</v>
      </c>
      <c r="AA59" s="291"/>
      <c r="AB59" s="291"/>
      <c r="AC59" s="291"/>
      <c r="AD59" s="291"/>
      <c r="AE59" s="291"/>
      <c r="AF59" s="291"/>
      <c r="AG59" s="291"/>
      <c r="AH59" s="292"/>
      <c r="AI59" s="1"/>
    </row>
    <row r="60" spans="1:35" ht="14.25" customHeight="1" x14ac:dyDescent="0.2">
      <c r="A60" s="1"/>
      <c r="B60" s="45">
        <v>24</v>
      </c>
      <c r="C60" s="265"/>
      <c r="D60" s="266"/>
      <c r="E60" s="266"/>
      <c r="F60" s="266"/>
      <c r="G60" s="267"/>
      <c r="H60" s="51"/>
      <c r="I60" s="1"/>
      <c r="J60" s="39"/>
      <c r="K60" s="39"/>
      <c r="L60" s="1"/>
      <c r="M60" s="51"/>
      <c r="N60" s="52"/>
      <c r="O60" s="51"/>
      <c r="P60" s="52"/>
      <c r="Q60" s="51"/>
      <c r="R60" s="52"/>
      <c r="S60" s="51"/>
      <c r="T60" s="52"/>
      <c r="U60" s="51"/>
      <c r="V60" s="30"/>
      <c r="W60" s="40">
        <f t="shared" si="1"/>
        <v>0</v>
      </c>
      <c r="X60" s="40"/>
      <c r="Y60" s="1"/>
      <c r="Z60" s="293"/>
      <c r="AA60" s="294"/>
      <c r="AB60" s="294"/>
      <c r="AC60" s="294"/>
      <c r="AD60" s="294"/>
      <c r="AE60" s="294"/>
      <c r="AF60" s="294"/>
      <c r="AG60" s="294"/>
      <c r="AH60" s="295"/>
      <c r="AI60" s="1"/>
    </row>
    <row r="61" spans="1:35" ht="14.25" customHeight="1" x14ac:dyDescent="0.2">
      <c r="A61" s="1"/>
      <c r="B61" s="45">
        <v>25</v>
      </c>
      <c r="C61" s="265"/>
      <c r="D61" s="266"/>
      <c r="E61" s="266"/>
      <c r="F61" s="266"/>
      <c r="G61" s="267"/>
      <c r="H61" s="51"/>
      <c r="I61" s="1"/>
      <c r="J61" s="39"/>
      <c r="K61" s="39"/>
      <c r="L61" s="1"/>
      <c r="M61" s="51"/>
      <c r="N61" s="52"/>
      <c r="O61" s="51"/>
      <c r="P61" s="52"/>
      <c r="Q61" s="51"/>
      <c r="R61" s="52"/>
      <c r="S61" s="51"/>
      <c r="T61" s="52"/>
      <c r="U61" s="51"/>
      <c r="V61" s="30"/>
      <c r="W61" s="40">
        <f t="shared" si="1"/>
        <v>0</v>
      </c>
      <c r="X61" s="40"/>
      <c r="Y61" s="1"/>
      <c r="Z61" s="293"/>
      <c r="AA61" s="294"/>
      <c r="AB61" s="294"/>
      <c r="AC61" s="294"/>
      <c r="AD61" s="294"/>
      <c r="AE61" s="294"/>
      <c r="AF61" s="294"/>
      <c r="AG61" s="294"/>
      <c r="AH61" s="295"/>
      <c r="AI61" s="1"/>
    </row>
    <row r="62" spans="1:35" ht="13.9" customHeight="1" x14ac:dyDescent="0.2">
      <c r="A62" s="1"/>
      <c r="B62" s="45">
        <v>26</v>
      </c>
      <c r="C62" s="265"/>
      <c r="D62" s="266"/>
      <c r="E62" s="266"/>
      <c r="F62" s="266"/>
      <c r="G62" s="267"/>
      <c r="H62" s="51"/>
      <c r="I62" s="1"/>
      <c r="J62" s="39"/>
      <c r="K62" s="39"/>
      <c r="L62" s="1"/>
      <c r="M62" s="51"/>
      <c r="N62" s="52"/>
      <c r="O62" s="51"/>
      <c r="P62" s="52"/>
      <c r="Q62" s="51"/>
      <c r="R62" s="52"/>
      <c r="S62" s="51"/>
      <c r="T62" s="52"/>
      <c r="U62" s="51"/>
      <c r="V62" s="30"/>
      <c r="W62" s="40">
        <f t="shared" si="1"/>
        <v>0</v>
      </c>
      <c r="X62" s="40"/>
      <c r="Y62" s="1"/>
      <c r="Z62" s="296"/>
      <c r="AA62" s="297"/>
      <c r="AB62" s="297"/>
      <c r="AC62" s="297"/>
      <c r="AD62" s="297"/>
      <c r="AE62" s="297"/>
      <c r="AF62" s="297"/>
      <c r="AG62" s="297"/>
      <c r="AH62" s="298"/>
      <c r="AI62" s="1"/>
    </row>
    <row r="63" spans="1:35" ht="13.9" customHeight="1" x14ac:dyDescent="0.2">
      <c r="A63" s="1"/>
      <c r="B63" s="45">
        <v>27</v>
      </c>
      <c r="C63" s="265"/>
      <c r="D63" s="266"/>
      <c r="E63" s="266"/>
      <c r="F63" s="266"/>
      <c r="G63" s="267"/>
      <c r="H63" s="51"/>
      <c r="I63" s="1"/>
      <c r="J63" s="39"/>
      <c r="K63" s="39"/>
      <c r="L63" s="1"/>
      <c r="M63" s="51"/>
      <c r="N63" s="52"/>
      <c r="O63" s="51"/>
      <c r="P63" s="52"/>
      <c r="Q63" s="51"/>
      <c r="R63" s="52"/>
      <c r="S63" s="51"/>
      <c r="T63" s="52"/>
      <c r="U63" s="51"/>
      <c r="V63" s="30"/>
      <c r="W63" s="40">
        <f t="shared" si="1"/>
        <v>0</v>
      </c>
      <c r="X63" s="40"/>
      <c r="Y63" s="43"/>
      <c r="Z63" s="99"/>
      <c r="AA63" s="99"/>
      <c r="AB63" s="97"/>
      <c r="AC63" s="97"/>
      <c r="AD63" s="97"/>
      <c r="AE63" s="97"/>
      <c r="AF63" s="97"/>
      <c r="AG63" s="97"/>
      <c r="AH63" s="100"/>
      <c r="AI63" s="1"/>
    </row>
    <row r="64" spans="1:35" ht="13.9" customHeight="1" x14ac:dyDescent="0.2">
      <c r="A64" s="1"/>
      <c r="B64" s="45">
        <v>28</v>
      </c>
      <c r="C64" s="265"/>
      <c r="D64" s="266"/>
      <c r="E64" s="266"/>
      <c r="F64" s="266"/>
      <c r="G64" s="267"/>
      <c r="H64" s="51"/>
      <c r="I64" s="1"/>
      <c r="J64" s="39"/>
      <c r="K64" s="39"/>
      <c r="L64" s="1"/>
      <c r="M64" s="51"/>
      <c r="N64" s="52"/>
      <c r="O64" s="51"/>
      <c r="P64" s="52"/>
      <c r="Q64" s="51"/>
      <c r="R64" s="52"/>
      <c r="S64" s="51"/>
      <c r="T64" s="52"/>
      <c r="U64" s="51"/>
      <c r="V64" s="30"/>
      <c r="W64" s="40">
        <f t="shared" si="1"/>
        <v>0</v>
      </c>
      <c r="X64" s="40"/>
      <c r="Y64" s="43"/>
      <c r="Z64" s="66"/>
      <c r="AA64" s="77"/>
      <c r="AB64" s="66" t="s">
        <v>41</v>
      </c>
      <c r="AC64" s="77"/>
      <c r="AD64" s="77"/>
      <c r="AE64" s="66" t="s">
        <v>42</v>
      </c>
      <c r="AF64" s="77"/>
      <c r="AG64" s="107"/>
      <c r="AH64" s="108"/>
      <c r="AI64" s="1"/>
    </row>
    <row r="65" spans="1:35" ht="13.9" customHeight="1" x14ac:dyDescent="0.2">
      <c r="A65" s="1"/>
      <c r="B65" s="45">
        <v>29</v>
      </c>
      <c r="C65" s="265"/>
      <c r="D65" s="266"/>
      <c r="E65" s="266"/>
      <c r="F65" s="266"/>
      <c r="G65" s="267"/>
      <c r="H65" s="51"/>
      <c r="I65" s="1"/>
      <c r="J65" s="39"/>
      <c r="K65" s="39"/>
      <c r="L65" s="1"/>
      <c r="M65" s="51"/>
      <c r="N65" s="52"/>
      <c r="O65" s="51"/>
      <c r="P65" s="52"/>
      <c r="Q65" s="51"/>
      <c r="R65" s="52"/>
      <c r="S65" s="51"/>
      <c r="T65" s="52"/>
      <c r="U65" s="51"/>
      <c r="V65" s="30"/>
      <c r="W65" s="40">
        <f t="shared" si="1"/>
        <v>0</v>
      </c>
      <c r="X65" s="40"/>
      <c r="Y65" s="43"/>
      <c r="Z65" s="66"/>
      <c r="AA65" s="77"/>
      <c r="AB65" s="77"/>
      <c r="AC65" s="77"/>
      <c r="AD65" s="77"/>
      <c r="AE65" s="77"/>
      <c r="AF65" s="77"/>
      <c r="AG65" s="172"/>
      <c r="AH65" s="173"/>
      <c r="AI65" s="1"/>
    </row>
    <row r="66" spans="1:35" ht="13.9" customHeight="1" x14ac:dyDescent="0.2">
      <c r="A66" s="1"/>
      <c r="B66" s="45">
        <v>30</v>
      </c>
      <c r="C66" s="265"/>
      <c r="D66" s="266"/>
      <c r="E66" s="266"/>
      <c r="F66" s="266"/>
      <c r="G66" s="267"/>
      <c r="H66" s="51"/>
      <c r="I66" s="1"/>
      <c r="J66" s="39"/>
      <c r="K66" s="39"/>
      <c r="L66" s="1"/>
      <c r="M66" s="51"/>
      <c r="N66" s="52"/>
      <c r="O66" s="51"/>
      <c r="P66" s="52"/>
      <c r="Q66" s="51"/>
      <c r="R66" s="52"/>
      <c r="S66" s="51"/>
      <c r="T66" s="52"/>
      <c r="U66" s="51"/>
      <c r="V66" s="30"/>
      <c r="W66" s="40">
        <f t="shared" si="1"/>
        <v>0</v>
      </c>
      <c r="X66" s="40"/>
      <c r="Y66" s="1"/>
      <c r="Z66" s="65"/>
      <c r="AA66" s="66"/>
      <c r="AB66" s="287"/>
      <c r="AC66" s="287"/>
      <c r="AD66" s="77"/>
      <c r="AE66" s="77"/>
      <c r="AF66" s="77"/>
      <c r="AG66" s="107"/>
      <c r="AH66" s="108"/>
      <c r="AI66" s="1"/>
    </row>
    <row r="67" spans="1:35" ht="13.9" customHeight="1" x14ac:dyDescent="0.2">
      <c r="A67" s="1"/>
      <c r="B67" s="45">
        <v>31</v>
      </c>
      <c r="C67" s="265"/>
      <c r="D67" s="266"/>
      <c r="E67" s="266"/>
      <c r="F67" s="266"/>
      <c r="G67" s="267"/>
      <c r="H67" s="51"/>
      <c r="I67" s="1"/>
      <c r="J67" s="39"/>
      <c r="K67" s="39"/>
      <c r="L67" s="1"/>
      <c r="M67" s="51"/>
      <c r="N67" s="52"/>
      <c r="O67" s="51"/>
      <c r="P67" s="52"/>
      <c r="Q67" s="51"/>
      <c r="R67" s="52"/>
      <c r="S67" s="51"/>
      <c r="T67" s="52"/>
      <c r="U67" s="51"/>
      <c r="V67" s="30"/>
      <c r="W67" s="40">
        <f t="shared" si="1"/>
        <v>0</v>
      </c>
      <c r="X67" s="40"/>
      <c r="Y67" s="1"/>
      <c r="Z67" s="192" t="s">
        <v>92</v>
      </c>
      <c r="AA67" s="187"/>
      <c r="AB67" s="187"/>
      <c r="AC67" s="187"/>
      <c r="AD67" s="187"/>
      <c r="AE67" s="187"/>
      <c r="AF67" s="187"/>
      <c r="AG67" s="187"/>
      <c r="AH67" s="193"/>
      <c r="AI67" s="1"/>
    </row>
    <row r="68" spans="1:35" ht="13.9" customHeight="1" x14ac:dyDescent="0.2">
      <c r="A68" s="1"/>
      <c r="B68" s="45">
        <v>32</v>
      </c>
      <c r="C68" s="265"/>
      <c r="D68" s="266"/>
      <c r="E68" s="266"/>
      <c r="F68" s="266"/>
      <c r="G68" s="267"/>
      <c r="H68" s="51"/>
      <c r="I68" s="1"/>
      <c r="J68" s="39"/>
      <c r="K68" s="39"/>
      <c r="L68" s="1"/>
      <c r="M68" s="51"/>
      <c r="N68" s="52"/>
      <c r="O68" s="51"/>
      <c r="P68" s="52"/>
      <c r="Q68" s="51"/>
      <c r="R68" s="52"/>
      <c r="S68" s="51"/>
      <c r="T68" s="52"/>
      <c r="U68" s="51"/>
      <c r="V68" s="30"/>
      <c r="W68" s="40">
        <f t="shared" si="1"/>
        <v>0</v>
      </c>
      <c r="X68" s="40"/>
      <c r="Y68" s="1"/>
      <c r="Z68" s="192"/>
      <c r="AA68" s="187"/>
      <c r="AB68" s="187"/>
      <c r="AC68" s="187"/>
      <c r="AD68" s="187"/>
      <c r="AE68" s="187"/>
      <c r="AF68" s="187"/>
      <c r="AG68" s="187"/>
      <c r="AH68" s="193"/>
      <c r="AI68" s="1"/>
    </row>
    <row r="69" spans="1:35" ht="13.9" customHeight="1" x14ac:dyDescent="0.2">
      <c r="A69" s="1"/>
      <c r="B69" s="45">
        <v>33</v>
      </c>
      <c r="C69" s="265"/>
      <c r="D69" s="266"/>
      <c r="E69" s="266"/>
      <c r="F69" s="266"/>
      <c r="G69" s="267"/>
      <c r="H69" s="51"/>
      <c r="I69" s="1"/>
      <c r="J69" s="39"/>
      <c r="K69" s="39"/>
      <c r="L69" s="1"/>
      <c r="M69" s="51"/>
      <c r="N69" s="52"/>
      <c r="O69" s="51"/>
      <c r="P69" s="52"/>
      <c r="Q69" s="51"/>
      <c r="R69" s="52"/>
      <c r="S69" s="51"/>
      <c r="T69" s="52"/>
      <c r="U69" s="51"/>
      <c r="V69" s="30"/>
      <c r="W69" s="40">
        <f t="shared" si="1"/>
        <v>0</v>
      </c>
      <c r="X69" s="40"/>
      <c r="Y69" s="1"/>
      <c r="Z69" s="192"/>
      <c r="AA69" s="187"/>
      <c r="AB69" s="187"/>
      <c r="AC69" s="187"/>
      <c r="AD69" s="187"/>
      <c r="AE69" s="187"/>
      <c r="AF69" s="187"/>
      <c r="AG69" s="187"/>
      <c r="AH69" s="193"/>
      <c r="AI69" s="1"/>
    </row>
    <row r="70" spans="1:35" ht="13.9" customHeight="1" x14ac:dyDescent="0.2">
      <c r="A70" s="1"/>
      <c r="B70" s="45">
        <v>34</v>
      </c>
      <c r="C70" s="265"/>
      <c r="D70" s="266"/>
      <c r="E70" s="266"/>
      <c r="F70" s="266"/>
      <c r="G70" s="267"/>
      <c r="H70" s="51"/>
      <c r="I70" s="1"/>
      <c r="J70" s="39"/>
      <c r="K70" s="39"/>
      <c r="L70" s="1"/>
      <c r="M70" s="51"/>
      <c r="N70" s="52"/>
      <c r="O70" s="51"/>
      <c r="P70" s="52"/>
      <c r="Q70" s="51"/>
      <c r="R70" s="52"/>
      <c r="S70" s="51"/>
      <c r="T70" s="52"/>
      <c r="U70" s="51"/>
      <c r="V70" s="30"/>
      <c r="W70" s="40">
        <f t="shared" si="1"/>
        <v>0</v>
      </c>
      <c r="X70" s="40"/>
      <c r="Y70" s="1"/>
      <c r="Z70" s="192"/>
      <c r="AA70" s="187"/>
      <c r="AB70" s="187"/>
      <c r="AC70" s="187"/>
      <c r="AD70" s="187"/>
      <c r="AE70" s="187"/>
      <c r="AF70" s="187"/>
      <c r="AG70" s="187"/>
      <c r="AH70" s="193"/>
      <c r="AI70" s="1"/>
    </row>
    <row r="71" spans="1:35" ht="13.9" customHeight="1" x14ac:dyDescent="0.2">
      <c r="A71" s="1"/>
      <c r="B71" s="45">
        <v>35</v>
      </c>
      <c r="C71" s="265"/>
      <c r="D71" s="266"/>
      <c r="E71" s="266"/>
      <c r="F71" s="266"/>
      <c r="G71" s="267"/>
      <c r="H71" s="51"/>
      <c r="I71" s="1"/>
      <c r="J71" s="39"/>
      <c r="K71" s="39"/>
      <c r="L71" s="1"/>
      <c r="M71" s="51"/>
      <c r="N71" s="52"/>
      <c r="O71" s="51"/>
      <c r="P71" s="52"/>
      <c r="Q71" s="51"/>
      <c r="R71" s="52"/>
      <c r="S71" s="51"/>
      <c r="T71" s="52"/>
      <c r="U71" s="51"/>
      <c r="V71" s="30"/>
      <c r="W71" s="40">
        <f t="shared" si="1"/>
        <v>0</v>
      </c>
      <c r="X71" s="40"/>
      <c r="Y71" s="1"/>
      <c r="Z71" s="65"/>
      <c r="AA71" s="137"/>
      <c r="AB71" s="138"/>
      <c r="AC71" s="98"/>
      <c r="AD71" s="77"/>
      <c r="AE71" s="77"/>
      <c r="AF71" s="77"/>
      <c r="AG71" s="107"/>
      <c r="AH71" s="108"/>
      <c r="AI71" s="1"/>
    </row>
    <row r="72" spans="1:35" ht="13.9" customHeight="1" x14ac:dyDescent="0.2">
      <c r="A72" s="1"/>
      <c r="B72" s="45">
        <v>36</v>
      </c>
      <c r="C72" s="265"/>
      <c r="D72" s="266"/>
      <c r="E72" s="266"/>
      <c r="F72" s="266"/>
      <c r="G72" s="267"/>
      <c r="H72" s="51"/>
      <c r="I72" s="1"/>
      <c r="J72" s="39"/>
      <c r="K72" s="39"/>
      <c r="L72" s="1"/>
      <c r="M72" s="51"/>
      <c r="N72" s="52"/>
      <c r="O72" s="51"/>
      <c r="P72" s="52"/>
      <c r="Q72" s="51"/>
      <c r="R72" s="52"/>
      <c r="S72" s="51"/>
      <c r="T72" s="52"/>
      <c r="U72" s="51"/>
      <c r="V72" s="30"/>
      <c r="W72" s="40">
        <f t="shared" si="1"/>
        <v>0</v>
      </c>
      <c r="X72" s="40"/>
      <c r="Y72" s="43"/>
      <c r="Z72" s="136" t="s">
        <v>90</v>
      </c>
      <c r="AA72" s="299" t="s">
        <v>94</v>
      </c>
      <c r="AB72" s="300"/>
      <c r="AC72" s="303" t="s">
        <v>91</v>
      </c>
      <c r="AD72" s="133">
        <v>1000</v>
      </c>
      <c r="AE72" s="187" t="s">
        <v>89</v>
      </c>
      <c r="AF72" s="187"/>
      <c r="AG72" s="174">
        <v>10000</v>
      </c>
      <c r="AH72" s="175"/>
      <c r="AI72" s="1"/>
    </row>
    <row r="73" spans="1:35" ht="13.9" customHeight="1" x14ac:dyDescent="0.2">
      <c r="A73" s="1"/>
      <c r="B73" s="45">
        <v>37</v>
      </c>
      <c r="C73" s="265"/>
      <c r="D73" s="266"/>
      <c r="E73" s="266"/>
      <c r="F73" s="266"/>
      <c r="G73" s="267"/>
      <c r="H73" s="51"/>
      <c r="I73" s="1"/>
      <c r="J73" s="39"/>
      <c r="K73" s="39"/>
      <c r="L73" s="1"/>
      <c r="M73" s="51"/>
      <c r="N73" s="52"/>
      <c r="O73" s="51"/>
      <c r="P73" s="52"/>
      <c r="Q73" s="51"/>
      <c r="R73" s="52"/>
      <c r="S73" s="51"/>
      <c r="T73" s="52"/>
      <c r="U73" s="51"/>
      <c r="V73" s="30"/>
      <c r="W73" s="40">
        <f t="shared" si="1"/>
        <v>0</v>
      </c>
      <c r="X73" s="40"/>
      <c r="Y73" s="43"/>
      <c r="Z73" s="118"/>
      <c r="AA73" s="301"/>
      <c r="AB73" s="302"/>
      <c r="AC73" s="303"/>
      <c r="AD73" s="77"/>
      <c r="AE73" s="187"/>
      <c r="AF73" s="187"/>
      <c r="AG73" s="77"/>
      <c r="AH73" s="126"/>
      <c r="AI73" s="1"/>
    </row>
    <row r="74" spans="1:35" ht="13.9" customHeight="1" x14ac:dyDescent="0.2">
      <c r="A74" s="1"/>
      <c r="B74" s="45">
        <v>38</v>
      </c>
      <c r="C74" s="265"/>
      <c r="D74" s="266"/>
      <c r="E74" s="266"/>
      <c r="F74" s="266"/>
      <c r="G74" s="267"/>
      <c r="H74" s="51"/>
      <c r="I74" s="1"/>
      <c r="J74" s="39"/>
      <c r="K74" s="39"/>
      <c r="L74" s="1"/>
      <c r="M74" s="51"/>
      <c r="N74" s="52"/>
      <c r="O74" s="51"/>
      <c r="P74" s="52"/>
      <c r="Q74" s="51"/>
      <c r="R74" s="52"/>
      <c r="S74" s="51"/>
      <c r="T74" s="52"/>
      <c r="U74" s="51"/>
      <c r="V74" s="30"/>
      <c r="W74" s="40">
        <f t="shared" si="1"/>
        <v>0</v>
      </c>
      <c r="X74" s="40"/>
      <c r="Y74" s="43"/>
      <c r="Z74" s="110"/>
      <c r="AA74" s="110"/>
      <c r="AB74" s="110"/>
      <c r="AC74" s="109"/>
      <c r="AD74" s="110"/>
      <c r="AE74" s="109"/>
      <c r="AF74" s="109"/>
      <c r="AG74" s="110"/>
      <c r="AH74" s="135"/>
      <c r="AI74" s="1"/>
    </row>
    <row r="75" spans="1:35" ht="13.9" customHeight="1" x14ac:dyDescent="0.2">
      <c r="A75" s="1"/>
      <c r="B75" s="45">
        <v>39</v>
      </c>
      <c r="C75" s="265"/>
      <c r="D75" s="266"/>
      <c r="E75" s="266"/>
      <c r="F75" s="266"/>
      <c r="G75" s="267"/>
      <c r="H75" s="51"/>
      <c r="I75" s="1"/>
      <c r="J75" s="39"/>
      <c r="K75" s="39"/>
      <c r="L75" s="1"/>
      <c r="M75" s="51"/>
      <c r="N75" s="52"/>
      <c r="O75" s="51"/>
      <c r="P75" s="52"/>
      <c r="Q75" s="51"/>
      <c r="R75" s="52"/>
      <c r="S75" s="51"/>
      <c r="T75" s="52"/>
      <c r="U75" s="51"/>
      <c r="V75" s="30"/>
      <c r="W75" s="40">
        <f t="shared" si="1"/>
        <v>0</v>
      </c>
      <c r="X75" s="40"/>
      <c r="Y75" s="43"/>
      <c r="Z75" s="113" t="s">
        <v>90</v>
      </c>
      <c r="AA75" s="304"/>
      <c r="AB75" s="305"/>
      <c r="AC75" s="187" t="s">
        <v>91</v>
      </c>
      <c r="AD75" s="133"/>
      <c r="AE75" s="187" t="s">
        <v>89</v>
      </c>
      <c r="AF75" s="187"/>
      <c r="AG75" s="185"/>
      <c r="AH75" s="186"/>
      <c r="AI75" s="1"/>
    </row>
    <row r="76" spans="1:35" ht="13.9" customHeight="1" x14ac:dyDescent="0.2">
      <c r="A76" s="1"/>
      <c r="B76" s="45">
        <v>40</v>
      </c>
      <c r="C76" s="265"/>
      <c r="D76" s="266"/>
      <c r="E76" s="266"/>
      <c r="F76" s="266"/>
      <c r="G76" s="267"/>
      <c r="H76" s="51"/>
      <c r="I76" s="1"/>
      <c r="J76" s="39"/>
      <c r="K76" s="39"/>
      <c r="L76" s="1"/>
      <c r="M76" s="51"/>
      <c r="N76" s="52"/>
      <c r="O76" s="51"/>
      <c r="P76" s="52"/>
      <c r="Q76" s="51"/>
      <c r="R76" s="52"/>
      <c r="S76" s="51"/>
      <c r="T76" s="52"/>
      <c r="U76" s="51"/>
      <c r="V76" s="30"/>
      <c r="W76" s="40">
        <f t="shared" si="1"/>
        <v>0</v>
      </c>
      <c r="X76" s="40"/>
      <c r="Y76" s="43"/>
      <c r="Z76" s="109"/>
      <c r="AA76" s="109"/>
      <c r="AB76" s="109"/>
      <c r="AC76" s="187"/>
      <c r="AD76" s="109"/>
      <c r="AE76" s="187"/>
      <c r="AF76" s="187"/>
      <c r="AG76" s="109"/>
      <c r="AH76" s="134"/>
      <c r="AI76" s="1"/>
    </row>
    <row r="77" spans="1:35" ht="25.5" x14ac:dyDescent="0.2">
      <c r="A77" s="1"/>
      <c r="B77" s="1"/>
      <c r="C77" s="257" t="s">
        <v>44</v>
      </c>
      <c r="D77" s="258"/>
      <c r="E77" s="258"/>
      <c r="F77" s="258"/>
      <c r="G77" s="258"/>
      <c r="H77" s="50">
        <f>SUM(H37:H76)</f>
        <v>162591</v>
      </c>
      <c r="I77" s="1"/>
      <c r="J77" s="259"/>
      <c r="K77" s="259"/>
      <c r="L77" s="1"/>
      <c r="M77" s="50">
        <f>SUM(M37:M76)</f>
        <v>47167</v>
      </c>
      <c r="N77" s="53"/>
      <c r="O77" s="50">
        <f>SUM(O37:O76)</f>
        <v>62100</v>
      </c>
      <c r="P77" s="53"/>
      <c r="Q77" s="50">
        <f>SUM(Q37:Q76)</f>
        <v>532</v>
      </c>
      <c r="R77" s="53"/>
      <c r="S77" s="50">
        <f>SUM(S37:S76)</f>
        <v>16250</v>
      </c>
      <c r="T77" s="53"/>
      <c r="U77" s="50">
        <f>SUM(U37:U76)</f>
        <v>36542</v>
      </c>
      <c r="V77" s="30"/>
      <c r="W77" s="42">
        <f>SUM(M77+O77+Q77+S77+U77)</f>
        <v>162591</v>
      </c>
      <c r="X77" s="42"/>
      <c r="Y77" s="43"/>
      <c r="Z77" s="114" t="s">
        <v>90</v>
      </c>
      <c r="AA77" s="304"/>
      <c r="AB77" s="305"/>
      <c r="AC77" s="187" t="s">
        <v>91</v>
      </c>
      <c r="AD77" s="133"/>
      <c r="AE77" s="187" t="s">
        <v>89</v>
      </c>
      <c r="AF77" s="187"/>
      <c r="AG77" s="185"/>
      <c r="AH77" s="186"/>
      <c r="AI77" s="1"/>
    </row>
    <row r="78" spans="1:35" ht="12.4" customHeight="1" x14ac:dyDescent="0.2">
      <c r="A78" s="1"/>
      <c r="B78" s="1"/>
      <c r="C78" s="1"/>
      <c r="D78" s="1"/>
      <c r="E78" s="1"/>
      <c r="F78" s="1"/>
      <c r="G78" s="1"/>
      <c r="H78" s="30"/>
      <c r="I78" s="1"/>
      <c r="J78" s="1"/>
      <c r="K78" s="1"/>
      <c r="L78" s="1"/>
      <c r="M78" s="30"/>
      <c r="N78" s="30"/>
      <c r="O78" s="30"/>
      <c r="P78" s="30"/>
      <c r="Q78" s="30"/>
      <c r="R78" s="30"/>
      <c r="S78" s="30"/>
      <c r="T78" s="30"/>
      <c r="U78" s="30"/>
      <c r="V78" s="30"/>
      <c r="W78" s="42"/>
      <c r="X78" s="42"/>
      <c r="Y78" s="43"/>
      <c r="Z78" s="77"/>
      <c r="AA78" s="77"/>
      <c r="AB78" s="77"/>
      <c r="AC78" s="187"/>
      <c r="AD78" s="77"/>
      <c r="AE78" s="187"/>
      <c r="AF78" s="187"/>
      <c r="AG78" s="77"/>
      <c r="AH78" s="112"/>
      <c r="AI78" s="1"/>
    </row>
    <row r="79" spans="1:35" ht="15" x14ac:dyDescent="0.25">
      <c r="A79" s="1"/>
      <c r="B79" s="1"/>
      <c r="C79" s="254"/>
      <c r="D79" s="255"/>
      <c r="E79" s="255"/>
      <c r="F79" s="255"/>
      <c r="G79" s="255"/>
      <c r="H79" s="8"/>
      <c r="I79" s="1"/>
      <c r="J79" s="256"/>
      <c r="K79" s="256"/>
      <c r="L79" s="1"/>
      <c r="M79" s="8"/>
      <c r="N79" s="1"/>
      <c r="O79" s="8"/>
      <c r="P79" s="1"/>
      <c r="Q79" s="8"/>
      <c r="R79" s="1"/>
      <c r="S79" s="8"/>
      <c r="T79" s="1"/>
      <c r="U79" s="8"/>
      <c r="V79" s="1"/>
      <c r="W79" s="42">
        <f>SUM(M79+O79+Q79+S79+U79)</f>
        <v>0</v>
      </c>
      <c r="X79" s="42"/>
      <c r="Y79" s="1"/>
      <c r="Z79" s="104"/>
      <c r="AA79" s="105"/>
      <c r="AB79" s="105"/>
      <c r="AC79" s="105"/>
      <c r="AD79" s="105"/>
      <c r="AE79" s="105"/>
      <c r="AF79" s="105"/>
      <c r="AG79" s="105"/>
      <c r="AH79" s="106"/>
      <c r="AI79" s="1"/>
    </row>
    <row r="80" spans="1:35" ht="12.4"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76" t="s">
        <v>57</v>
      </c>
      <c r="AA80" s="177"/>
      <c r="AB80" s="177"/>
      <c r="AC80" s="177"/>
      <c r="AD80" s="177"/>
      <c r="AE80" s="177"/>
      <c r="AF80" s="177"/>
      <c r="AG80" s="177"/>
      <c r="AH80" s="178"/>
      <c r="AI80" s="1"/>
    </row>
    <row r="81" spans="1:35" ht="12.4"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43"/>
      <c r="Z81" s="179"/>
      <c r="AA81" s="179"/>
      <c r="AB81" s="179"/>
      <c r="AC81" s="179"/>
      <c r="AD81" s="179"/>
      <c r="AE81" s="179"/>
      <c r="AF81" s="179"/>
      <c r="AG81" s="179"/>
      <c r="AH81" s="180"/>
      <c r="AI81" s="1"/>
    </row>
    <row r="82" spans="1:35" ht="12.4"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43"/>
      <c r="Z82" s="181"/>
      <c r="AA82" s="181"/>
      <c r="AB82" s="181"/>
      <c r="AC82" s="181"/>
      <c r="AD82" s="181"/>
      <c r="AE82" s="181"/>
      <c r="AF82" s="181"/>
      <c r="AG82" s="181"/>
      <c r="AH82" s="182"/>
      <c r="AI82" s="1"/>
    </row>
    <row r="83" spans="1:35" ht="12.4"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43"/>
      <c r="Z83" s="181"/>
      <c r="AA83" s="181"/>
      <c r="AB83" s="181"/>
      <c r="AC83" s="181"/>
      <c r="AD83" s="181"/>
      <c r="AE83" s="181"/>
      <c r="AF83" s="181"/>
      <c r="AG83" s="181"/>
      <c r="AH83" s="182"/>
      <c r="AI83" s="1"/>
    </row>
    <row r="84" spans="1:35" x14ac:dyDescent="0.2">
      <c r="A84" s="1"/>
      <c r="B84" s="1"/>
      <c r="C84" s="1"/>
      <c r="D84" s="1"/>
      <c r="E84" s="1"/>
      <c r="F84" s="1"/>
      <c r="G84" s="1"/>
      <c r="H84" s="1"/>
      <c r="I84" s="1"/>
      <c r="J84" s="1"/>
      <c r="K84" s="1"/>
      <c r="L84" s="1"/>
      <c r="M84" s="1"/>
      <c r="N84" s="1"/>
      <c r="O84" s="1"/>
      <c r="P84" s="1"/>
      <c r="Q84" s="1"/>
      <c r="R84" s="1"/>
      <c r="S84" s="1"/>
      <c r="T84" s="1"/>
      <c r="U84" s="1"/>
      <c r="V84" s="1"/>
      <c r="W84" s="1"/>
      <c r="X84" s="1"/>
      <c r="Y84" s="43"/>
      <c r="Z84" s="183"/>
      <c r="AA84" s="183"/>
      <c r="AB84" s="183"/>
      <c r="AC84" s="183"/>
      <c r="AD84" s="183"/>
      <c r="AE84" s="183"/>
      <c r="AF84" s="183"/>
      <c r="AG84" s="183"/>
      <c r="AH84" s="184"/>
      <c r="AI84" s="1"/>
    </row>
    <row r="85" spans="1:35" x14ac:dyDescent="0.2">
      <c r="A85" s="1"/>
      <c r="B85" s="1"/>
      <c r="C85" s="1"/>
      <c r="D85" s="1"/>
      <c r="E85" s="1"/>
      <c r="F85" s="1"/>
      <c r="G85" s="1"/>
      <c r="H85" s="1"/>
      <c r="I85" s="1"/>
      <c r="J85" s="1"/>
      <c r="K85" s="1"/>
      <c r="L85" s="1"/>
      <c r="M85" s="1"/>
      <c r="N85" s="1"/>
      <c r="O85" s="1"/>
      <c r="P85" s="1"/>
      <c r="Q85" s="1"/>
      <c r="R85" s="1"/>
      <c r="S85" s="1"/>
      <c r="T85" s="1"/>
      <c r="U85" s="1"/>
      <c r="V85" s="1"/>
      <c r="W85" s="1"/>
      <c r="X85" s="1"/>
      <c r="Y85" s="1"/>
      <c r="Z85" s="157"/>
      <c r="AA85" s="158"/>
      <c r="AB85" s="158"/>
      <c r="AC85" s="158"/>
      <c r="AD85" s="158"/>
      <c r="AE85" s="158"/>
      <c r="AF85" s="158"/>
      <c r="AG85" s="158"/>
      <c r="AH85" s="159"/>
      <c r="AI85" s="1"/>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1"/>
      <c r="Z86" s="151" t="s">
        <v>43</v>
      </c>
      <c r="AA86" s="152"/>
      <c r="AB86" s="152"/>
      <c r="AC86" s="152"/>
      <c r="AD86" s="152"/>
      <c r="AE86" s="152"/>
      <c r="AF86" s="152"/>
      <c r="AG86" s="152"/>
      <c r="AH86" s="153"/>
      <c r="AI86" s="1"/>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1"/>
      <c r="Z87" s="154"/>
      <c r="AA87" s="155"/>
      <c r="AB87" s="155"/>
      <c r="AC87" s="155"/>
      <c r="AD87" s="155"/>
      <c r="AE87" s="155"/>
      <c r="AF87" s="155"/>
      <c r="AG87" s="155"/>
      <c r="AH87" s="156"/>
      <c r="AI87" s="1"/>
    </row>
    <row r="88" spans="1:35" x14ac:dyDescent="0.2">
      <c r="A88" s="1"/>
      <c r="B88" s="1"/>
      <c r="C88" s="1"/>
      <c r="D88" s="1"/>
      <c r="E88" s="1"/>
      <c r="F88" s="1"/>
      <c r="G88" s="1"/>
      <c r="H88" s="1"/>
      <c r="I88" s="1"/>
      <c r="J88" s="1"/>
      <c r="K88" s="1"/>
      <c r="L88" s="1"/>
      <c r="M88" s="1"/>
      <c r="N88" s="1"/>
      <c r="O88" s="1"/>
      <c r="P88" s="1"/>
      <c r="Q88" s="1"/>
      <c r="R88" s="1"/>
      <c r="S88" s="1"/>
      <c r="T88" s="1"/>
      <c r="U88" s="1"/>
      <c r="V88" s="1"/>
      <c r="W88" s="1"/>
      <c r="X88" s="1"/>
      <c r="Y88" s="1"/>
      <c r="Z88" s="142" t="s">
        <v>102</v>
      </c>
      <c r="AA88" s="143"/>
      <c r="AB88" s="143"/>
      <c r="AC88" s="143"/>
      <c r="AD88" s="143"/>
      <c r="AE88" s="143"/>
      <c r="AF88" s="143"/>
      <c r="AG88" s="143"/>
      <c r="AH88" s="144"/>
      <c r="AI88" s="1"/>
    </row>
    <row r="89" spans="1:35" ht="12.4"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45"/>
      <c r="AA89" s="146"/>
      <c r="AB89" s="146"/>
      <c r="AC89" s="146"/>
      <c r="AD89" s="146"/>
      <c r="AE89" s="146"/>
      <c r="AF89" s="146"/>
      <c r="AG89" s="146"/>
      <c r="AH89" s="147"/>
      <c r="AI89" s="1"/>
    </row>
    <row r="90" spans="1:35" ht="12.4"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45"/>
      <c r="AA90" s="146"/>
      <c r="AB90" s="146"/>
      <c r="AC90" s="146"/>
      <c r="AD90" s="146"/>
      <c r="AE90" s="146"/>
      <c r="AF90" s="146"/>
      <c r="AG90" s="146"/>
      <c r="AH90" s="147"/>
      <c r="AI90" s="1"/>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1"/>
      <c r="Z91" s="145"/>
      <c r="AA91" s="146"/>
      <c r="AB91" s="146"/>
      <c r="AC91" s="146"/>
      <c r="AD91" s="146"/>
      <c r="AE91" s="146"/>
      <c r="AF91" s="146"/>
      <c r="AG91" s="146"/>
      <c r="AH91" s="147"/>
      <c r="AI91" s="1"/>
    </row>
    <row r="92" spans="1:35" x14ac:dyDescent="0.2">
      <c r="A92" s="1"/>
      <c r="B92" s="1"/>
      <c r="C92" s="1"/>
      <c r="D92" s="1"/>
      <c r="E92" s="1"/>
      <c r="F92" s="1"/>
      <c r="G92" s="1"/>
      <c r="H92" s="1"/>
      <c r="I92" s="1"/>
      <c r="J92" s="1"/>
      <c r="K92" s="1"/>
      <c r="L92" s="1"/>
      <c r="M92" s="1"/>
      <c r="N92" s="1"/>
      <c r="O92" s="1"/>
      <c r="P92" s="1"/>
      <c r="Q92" s="1"/>
      <c r="R92" s="1"/>
      <c r="S92" s="1"/>
      <c r="T92" s="1"/>
      <c r="U92" s="1"/>
      <c r="V92" s="1"/>
      <c r="W92" s="1"/>
      <c r="X92" s="1"/>
      <c r="Y92" s="1"/>
      <c r="Z92" s="145"/>
      <c r="AA92" s="146"/>
      <c r="AB92" s="146"/>
      <c r="AC92" s="146"/>
      <c r="AD92" s="146"/>
      <c r="AE92" s="146"/>
      <c r="AF92" s="146"/>
      <c r="AG92" s="146"/>
      <c r="AH92" s="147"/>
      <c r="AI92" s="1"/>
    </row>
    <row r="93" spans="1:35" ht="13.9"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45"/>
      <c r="AA93" s="146"/>
      <c r="AB93" s="146"/>
      <c r="AC93" s="146"/>
      <c r="AD93" s="146"/>
      <c r="AE93" s="146"/>
      <c r="AF93" s="146"/>
      <c r="AG93" s="146"/>
      <c r="AH93" s="147"/>
      <c r="AI93" s="1"/>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1"/>
      <c r="Z94" s="145"/>
      <c r="AA94" s="146"/>
      <c r="AB94" s="146"/>
      <c r="AC94" s="146"/>
      <c r="AD94" s="146"/>
      <c r="AE94" s="146"/>
      <c r="AF94" s="146"/>
      <c r="AG94" s="146"/>
      <c r="AH94" s="147"/>
      <c r="AI94" s="1"/>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1"/>
      <c r="Z95" s="145"/>
      <c r="AA95" s="146"/>
      <c r="AB95" s="146"/>
      <c r="AC95" s="146"/>
      <c r="AD95" s="146"/>
      <c r="AE95" s="146"/>
      <c r="AF95" s="146"/>
      <c r="AG95" s="146"/>
      <c r="AH95" s="147"/>
      <c r="AI95" s="1"/>
    </row>
    <row r="96" spans="1:35" x14ac:dyDescent="0.2">
      <c r="A96" s="1"/>
      <c r="B96" s="1"/>
      <c r="C96" s="1"/>
      <c r="D96" s="1"/>
      <c r="E96" s="1"/>
      <c r="F96" s="1"/>
      <c r="G96" s="1"/>
      <c r="H96" s="1"/>
      <c r="I96" s="1"/>
      <c r="J96" s="1"/>
      <c r="K96" s="1"/>
      <c r="L96" s="1"/>
      <c r="M96" s="1"/>
      <c r="N96" s="1"/>
      <c r="O96" s="1"/>
      <c r="P96" s="1"/>
      <c r="Q96" s="1"/>
      <c r="R96" s="1"/>
      <c r="S96" s="1"/>
      <c r="T96" s="1"/>
      <c r="U96" s="1"/>
      <c r="V96" s="1"/>
      <c r="W96" s="1"/>
      <c r="X96" s="1"/>
      <c r="Y96" s="1"/>
      <c r="Z96" s="145"/>
      <c r="AA96" s="146"/>
      <c r="AB96" s="146"/>
      <c r="AC96" s="146"/>
      <c r="AD96" s="146"/>
      <c r="AE96" s="146"/>
      <c r="AF96" s="146"/>
      <c r="AG96" s="146"/>
      <c r="AH96" s="147"/>
      <c r="AI96" s="1"/>
    </row>
    <row r="97" spans="1:35" ht="12.4"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45"/>
      <c r="AA97" s="146"/>
      <c r="AB97" s="146"/>
      <c r="AC97" s="146"/>
      <c r="AD97" s="146"/>
      <c r="AE97" s="146"/>
      <c r="AF97" s="146"/>
      <c r="AG97" s="146"/>
      <c r="AH97" s="147"/>
      <c r="AI97" s="1"/>
    </row>
    <row r="98" spans="1:35" ht="12.4"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45"/>
      <c r="AA98" s="146"/>
      <c r="AB98" s="146"/>
      <c r="AC98" s="146"/>
      <c r="AD98" s="146"/>
      <c r="AE98" s="146"/>
      <c r="AF98" s="146"/>
      <c r="AG98" s="146"/>
      <c r="AH98" s="147"/>
      <c r="AI98" s="1"/>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1"/>
      <c r="Z99" s="145"/>
      <c r="AA99" s="146"/>
      <c r="AB99" s="146"/>
      <c r="AC99" s="146"/>
      <c r="AD99" s="146"/>
      <c r="AE99" s="146"/>
      <c r="AF99" s="146"/>
      <c r="AG99" s="146"/>
      <c r="AH99" s="147"/>
      <c r="AI99" s="1"/>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45"/>
      <c r="AA100" s="146"/>
      <c r="AB100" s="146"/>
      <c r="AC100" s="146"/>
      <c r="AD100" s="146"/>
      <c r="AE100" s="146"/>
      <c r="AF100" s="146"/>
      <c r="AG100" s="146"/>
      <c r="AH100" s="147"/>
      <c r="AI100" s="1"/>
    </row>
    <row r="101" spans="1:3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45"/>
      <c r="AA101" s="146"/>
      <c r="AB101" s="146"/>
      <c r="AC101" s="146"/>
      <c r="AD101" s="146"/>
      <c r="AE101" s="146"/>
      <c r="AF101" s="146"/>
      <c r="AG101" s="146"/>
      <c r="AH101" s="147"/>
      <c r="AI101" s="1"/>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45"/>
      <c r="AA102" s="146"/>
      <c r="AB102" s="146"/>
      <c r="AC102" s="146"/>
      <c r="AD102" s="146"/>
      <c r="AE102" s="146"/>
      <c r="AF102" s="146"/>
      <c r="AG102" s="146"/>
      <c r="AH102" s="147"/>
      <c r="AI102" s="1"/>
    </row>
    <row r="103" spans="1:3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45"/>
      <c r="AA103" s="146"/>
      <c r="AB103" s="146"/>
      <c r="AC103" s="146"/>
      <c r="AD103" s="146"/>
      <c r="AE103" s="146"/>
      <c r="AF103" s="146"/>
      <c r="AG103" s="146"/>
      <c r="AH103" s="147"/>
      <c r="AI103" s="1"/>
    </row>
    <row r="104" spans="1:3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48"/>
      <c r="AA104" s="149"/>
      <c r="AB104" s="149"/>
      <c r="AC104" s="149"/>
      <c r="AD104" s="149"/>
      <c r="AE104" s="149"/>
      <c r="AF104" s="149"/>
      <c r="AG104" s="149"/>
      <c r="AH104" s="150"/>
      <c r="AI104" s="1"/>
    </row>
    <row r="105" spans="1:35" ht="12.9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39"/>
      <c r="AA105" s="140"/>
      <c r="AB105" s="140"/>
      <c r="AC105" s="140"/>
      <c r="AD105" s="140"/>
      <c r="AE105" s="140"/>
      <c r="AF105" s="140"/>
      <c r="AG105" s="140"/>
      <c r="AH105" s="141"/>
      <c r="AI105" s="1"/>
    </row>
    <row r="106" spans="1:35" ht="12.4"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2.4"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
    <row r="112" spans="1:35" ht="12.4" customHeight="1" x14ac:dyDescent="0.2"/>
    <row r="113" spans="4:20" ht="12.4" customHeight="1" x14ac:dyDescent="0.2"/>
    <row r="114" spans="4:20" ht="12.4" customHeight="1" x14ac:dyDescent="0.2"/>
    <row r="115" spans="4:20" ht="12.4" customHeight="1" x14ac:dyDescent="0.2"/>
    <row r="116" spans="4:20" ht="12.4" customHeight="1" x14ac:dyDescent="0.2"/>
    <row r="117" spans="4:20" ht="12.4" customHeight="1" x14ac:dyDescent="0.2">
      <c r="M117" s="59"/>
      <c r="N117" s="59" t="s">
        <v>29</v>
      </c>
      <c r="O117" s="59"/>
    </row>
    <row r="118" spans="4:20" ht="12.4" customHeight="1" x14ac:dyDescent="0.25">
      <c r="D118" s="9"/>
      <c r="E118" s="10"/>
      <c r="M118" s="59" t="s">
        <v>112</v>
      </c>
      <c r="N118" s="60">
        <f>U25</f>
        <v>330750</v>
      </c>
      <c r="O118" s="59"/>
      <c r="S118" s="87" t="s">
        <v>53</v>
      </c>
      <c r="T118" s="11">
        <f>M77</f>
        <v>47167</v>
      </c>
    </row>
    <row r="119" spans="4:20" ht="12.4" customHeight="1" x14ac:dyDescent="0.25">
      <c r="D119" s="23"/>
      <c r="E119" s="56"/>
      <c r="M119" s="59" t="s">
        <v>77</v>
      </c>
      <c r="N119" s="60">
        <f>U26</f>
        <v>0</v>
      </c>
      <c r="O119" s="59"/>
      <c r="S119" s="87" t="s">
        <v>54</v>
      </c>
      <c r="T119" s="11">
        <f>O77</f>
        <v>62100</v>
      </c>
    </row>
    <row r="120" spans="4:20" ht="12.4" customHeight="1" x14ac:dyDescent="0.25">
      <c r="D120" s="23"/>
      <c r="E120" s="56"/>
      <c r="M120" s="59" t="s">
        <v>113</v>
      </c>
      <c r="N120" s="60">
        <f>U27</f>
        <v>-76691</v>
      </c>
      <c r="O120" s="59"/>
      <c r="S120" s="87" t="s">
        <v>55</v>
      </c>
      <c r="T120" s="11">
        <f>Q77</f>
        <v>532</v>
      </c>
    </row>
    <row r="121" spans="4:20" ht="12.4" customHeight="1" x14ac:dyDescent="0.25">
      <c r="D121" s="23"/>
      <c r="E121" s="56"/>
      <c r="G121"/>
      <c r="H121" s="9"/>
      <c r="I121" s="10"/>
      <c r="M121" s="59" t="s">
        <v>107</v>
      </c>
      <c r="N121" s="60">
        <f>U28</f>
        <v>254059</v>
      </c>
      <c r="O121" s="59"/>
      <c r="S121" s="87" t="s">
        <v>52</v>
      </c>
      <c r="T121" s="11">
        <f>S77</f>
        <v>16250</v>
      </c>
    </row>
    <row r="122" spans="4:20" ht="12.4" customHeight="1" x14ac:dyDescent="0.25">
      <c r="D122" s="59"/>
      <c r="E122" s="59" t="s">
        <v>29</v>
      </c>
      <c r="G122"/>
      <c r="H122" s="23"/>
      <c r="I122" s="56"/>
      <c r="S122" s="88" t="s">
        <v>5</v>
      </c>
      <c r="T122" s="25">
        <f>U77</f>
        <v>36542</v>
      </c>
    </row>
    <row r="123" spans="4:20" ht="12.4" customHeight="1" x14ac:dyDescent="0.25">
      <c r="D123" s="59" t="s">
        <v>110</v>
      </c>
      <c r="E123" s="60">
        <f>H25</f>
        <v>85900</v>
      </c>
      <c r="G123"/>
      <c r="H123" s="23"/>
      <c r="I123" s="56"/>
    </row>
    <row r="124" spans="4:20" ht="12.4" customHeight="1" x14ac:dyDescent="0.25">
      <c r="D124" s="59" t="s">
        <v>111</v>
      </c>
      <c r="E124" s="60">
        <f>H26</f>
        <v>162591</v>
      </c>
      <c r="G124"/>
      <c r="H124" s="23"/>
      <c r="I124" s="56"/>
    </row>
    <row r="125" spans="4:20" ht="12.4" customHeight="1" x14ac:dyDescent="0.2">
      <c r="D125" s="59" t="s">
        <v>26</v>
      </c>
      <c r="E125" s="60">
        <f>H27</f>
        <v>-76691</v>
      </c>
    </row>
    <row r="126" spans="4:20" ht="12.4" customHeight="1" x14ac:dyDescent="0.2">
      <c r="N126" s="3" t="s">
        <v>29</v>
      </c>
    </row>
    <row r="127" spans="4:20" ht="12.4" customHeight="1" x14ac:dyDescent="0.2">
      <c r="M127" s="3" t="s">
        <v>108</v>
      </c>
      <c r="N127" s="85">
        <f t="shared" ref="N127:N132" si="2">AF25</f>
        <v>40953.86</v>
      </c>
    </row>
    <row r="128" spans="4:20" ht="12.4" customHeight="1" x14ac:dyDescent="0.2">
      <c r="M128" s="3" t="s">
        <v>109</v>
      </c>
      <c r="N128" s="85">
        <f>AF26</f>
        <v>77495</v>
      </c>
    </row>
    <row r="129" spans="13:14" ht="12.4" customHeight="1" x14ac:dyDescent="0.2">
      <c r="M129" s="3" t="s">
        <v>26</v>
      </c>
      <c r="N129" s="85">
        <f>AF27</f>
        <v>36541.14</v>
      </c>
    </row>
    <row r="130" spans="13:14" ht="12.4" customHeight="1" x14ac:dyDescent="0.2">
      <c r="M130" s="59"/>
      <c r="N130" s="85">
        <f t="shared" si="2"/>
        <v>0</v>
      </c>
    </row>
    <row r="131" spans="13:14" ht="12.4" customHeight="1" x14ac:dyDescent="0.2">
      <c r="N131" s="85"/>
    </row>
    <row r="132" spans="13:14" ht="12.4" customHeight="1" x14ac:dyDescent="0.2">
      <c r="N132" s="85">
        <f t="shared" si="2"/>
        <v>0</v>
      </c>
    </row>
  </sheetData>
  <sheetProtection algorithmName="SHA-512" hashValue="iZc2UNPfpKG0TNFFzDZElhJykZdMWmo83/wpeQ5W/dD2lPW5rJaYnYvBOf9wfvc0kQYqUleSdX+BSWZTvrX91w==" saltValue="f1/WnZvC/KZ6h9S8RcsjLw==" spinCount="100000" sheet="1" objects="1" scenarios="1" selectLockedCells="1" selectUnlockedCells="1"/>
  <mergeCells count="114">
    <mergeCell ref="Z81:AH84"/>
    <mergeCell ref="Z85:AH85"/>
    <mergeCell ref="Z86:AH87"/>
    <mergeCell ref="Z88:AH104"/>
    <mergeCell ref="Z105:AH105"/>
    <mergeCell ref="AA75:AB75"/>
    <mergeCell ref="AC75:AC76"/>
    <mergeCell ref="AE75:AF76"/>
    <mergeCell ref="AG75:AH75"/>
    <mergeCell ref="AA77:AB77"/>
    <mergeCell ref="AC77:AC78"/>
    <mergeCell ref="AE77:AF78"/>
    <mergeCell ref="AG77:AH77"/>
    <mergeCell ref="AG65:AH65"/>
    <mergeCell ref="AB66:AC66"/>
    <mergeCell ref="Z67:AH70"/>
    <mergeCell ref="AG72:AH72"/>
    <mergeCell ref="AA43:AC43"/>
    <mergeCell ref="AE43:AG43"/>
    <mergeCell ref="AB52:AC55"/>
    <mergeCell ref="AE52:AH52"/>
    <mergeCell ref="Z59:AH62"/>
    <mergeCell ref="Z58:AH58"/>
    <mergeCell ref="AA72:AB73"/>
    <mergeCell ref="AC72:AC73"/>
    <mergeCell ref="AE72:AF73"/>
    <mergeCell ref="Z36:AH36"/>
    <mergeCell ref="Z37:AH37"/>
    <mergeCell ref="Z38:AH39"/>
    <mergeCell ref="AA42:AC42"/>
    <mergeCell ref="AE42:AG42"/>
    <mergeCell ref="Z45:AH45"/>
    <mergeCell ref="Z46:AH48"/>
    <mergeCell ref="AB50:AC51"/>
    <mergeCell ref="AE50:AH51"/>
    <mergeCell ref="C23:H23"/>
    <mergeCell ref="O28:T28"/>
    <mergeCell ref="O23:T23"/>
    <mergeCell ref="C34:H34"/>
    <mergeCell ref="O25:T25"/>
    <mergeCell ref="O26:T26"/>
    <mergeCell ref="O27:T27"/>
    <mergeCell ref="Q35:T35"/>
    <mergeCell ref="C27:G27"/>
    <mergeCell ref="O31:S32"/>
    <mergeCell ref="AE34:AG34"/>
    <mergeCell ref="AD29:AF29"/>
    <mergeCell ref="Z32:AC33"/>
    <mergeCell ref="Z29:AC30"/>
    <mergeCell ref="Z80:AH80"/>
    <mergeCell ref="C77:G77"/>
    <mergeCell ref="J77:K77"/>
    <mergeCell ref="C61:G61"/>
    <mergeCell ref="C79:G79"/>
    <mergeCell ref="J79:K79"/>
    <mergeCell ref="C75:G75"/>
    <mergeCell ref="C76:G76"/>
    <mergeCell ref="C64:G64"/>
    <mergeCell ref="C65:G65"/>
    <mergeCell ref="C66:G66"/>
    <mergeCell ref="C74:G74"/>
    <mergeCell ref="C71:G71"/>
    <mergeCell ref="C67:G67"/>
    <mergeCell ref="C68:G68"/>
    <mergeCell ref="C69:G69"/>
    <mergeCell ref="C70:G70"/>
    <mergeCell ref="C72:G72"/>
    <mergeCell ref="C73:G73"/>
    <mergeCell ref="C62:G62"/>
    <mergeCell ref="C36:G36"/>
    <mergeCell ref="C37:G37"/>
    <mergeCell ref="C38:G38"/>
    <mergeCell ref="C39:G39"/>
    <mergeCell ref="C40:G40"/>
    <mergeCell ref="C25:G25"/>
    <mergeCell ref="C26:G26"/>
    <mergeCell ref="C56:G56"/>
    <mergeCell ref="C51:G51"/>
    <mergeCell ref="C63:G63"/>
    <mergeCell ref="C41:G41"/>
    <mergeCell ref="C42:G42"/>
    <mergeCell ref="C43:G43"/>
    <mergeCell ref="C44:G44"/>
    <mergeCell ref="C45:G45"/>
    <mergeCell ref="C46:G46"/>
    <mergeCell ref="C47:G47"/>
    <mergeCell ref="C48:G48"/>
    <mergeCell ref="C49:G49"/>
    <mergeCell ref="C58:G58"/>
    <mergeCell ref="C59:G59"/>
    <mergeCell ref="C55:G55"/>
    <mergeCell ref="C53:G53"/>
    <mergeCell ref="C54:G54"/>
    <mergeCell ref="C50:G50"/>
    <mergeCell ref="C52:G52"/>
    <mergeCell ref="C60:G60"/>
    <mergeCell ref="C57:G57"/>
    <mergeCell ref="A1:AI1"/>
    <mergeCell ref="M6:U20"/>
    <mergeCell ref="E6:H6"/>
    <mergeCell ref="E7:H7"/>
    <mergeCell ref="E8:H8"/>
    <mergeCell ref="E9:H9"/>
    <mergeCell ref="E10:H10"/>
    <mergeCell ref="E11:H11"/>
    <mergeCell ref="E12:H12"/>
    <mergeCell ref="E13:H13"/>
    <mergeCell ref="E14:H14"/>
    <mergeCell ref="E15:H15"/>
    <mergeCell ref="E18:H18"/>
    <mergeCell ref="E19:H19"/>
    <mergeCell ref="E20:H20"/>
    <mergeCell ref="E16:H16"/>
    <mergeCell ref="E17:H17"/>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E34 AD29" xr:uid="{00000000-0002-0000-0100-000000000000}">
      <formula1>2000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100-000001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100-000002000000}">
      <formula1>2500</formula1>
    </dataValidation>
  </dataValidations>
  <printOptions horizontalCentered="1" verticalCentered="1"/>
  <pageMargins left="0.7" right="0.7" top="0.75" bottom="0.75" header="0.3" footer="0.3"/>
  <pageSetup paperSize="8"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74" r:id="rId4" name="Check Box 50">
              <controlPr defaultSize="0" autoFill="0" autoLine="0" autoPict="0">
                <anchor moveWithCells="1">
                  <from>
                    <xdr:col>25</xdr:col>
                    <xdr:colOff>476250</xdr:colOff>
                    <xdr:row>48</xdr:row>
                    <xdr:rowOff>161925</xdr:rowOff>
                  </from>
                  <to>
                    <xdr:col>25</xdr:col>
                    <xdr:colOff>685800</xdr:colOff>
                    <xdr:row>49</xdr:row>
                    <xdr:rowOff>161925</xdr:rowOff>
                  </to>
                </anchor>
              </controlPr>
            </control>
          </mc:Choice>
        </mc:AlternateContent>
        <mc:AlternateContent xmlns:mc="http://schemas.openxmlformats.org/markup-compatibility/2006">
          <mc:Choice Requires="x14">
            <control shapeId="1075" r:id="rId5" name="Check Box 51">
              <controlPr locked="0" defaultSize="0" autoFill="0" autoLine="0" autoPict="0">
                <anchor moveWithCells="1">
                  <from>
                    <xdr:col>25</xdr:col>
                    <xdr:colOff>476250</xdr:colOff>
                    <xdr:row>48</xdr:row>
                    <xdr:rowOff>161925</xdr:rowOff>
                  </from>
                  <to>
                    <xdr:col>25</xdr:col>
                    <xdr:colOff>685800</xdr:colOff>
                    <xdr:row>49</xdr:row>
                    <xdr:rowOff>161925</xdr:rowOff>
                  </to>
                </anchor>
              </controlPr>
            </control>
          </mc:Choice>
        </mc:AlternateContent>
        <mc:AlternateContent xmlns:mc="http://schemas.openxmlformats.org/markup-compatibility/2006">
          <mc:Choice Requires="x14">
            <control shapeId="1076" r:id="rId6" name="Check Box 52">
              <controlPr locked="0" defaultSize="0" autoFill="0" autoLine="0" autoPict="0">
                <anchor moveWithCells="1">
                  <from>
                    <xdr:col>25</xdr:col>
                    <xdr:colOff>476250</xdr:colOff>
                    <xdr:row>39</xdr:row>
                    <xdr:rowOff>161925</xdr:rowOff>
                  </from>
                  <to>
                    <xdr:col>25</xdr:col>
                    <xdr:colOff>685800</xdr:colOff>
                    <xdr:row>41</xdr:row>
                    <xdr:rowOff>0</xdr:rowOff>
                  </to>
                </anchor>
              </controlPr>
            </control>
          </mc:Choice>
        </mc:AlternateContent>
        <mc:AlternateContent xmlns:mc="http://schemas.openxmlformats.org/markup-compatibility/2006">
          <mc:Choice Requires="x14">
            <control shapeId="1077" r:id="rId7" name="Check Box 53">
              <controlPr locked="0" defaultSize="0" autoFill="0" autoLine="0" autoPict="0">
                <anchor moveWithCells="1">
                  <from>
                    <xdr:col>25</xdr:col>
                    <xdr:colOff>476250</xdr:colOff>
                    <xdr:row>41</xdr:row>
                    <xdr:rowOff>161925</xdr:rowOff>
                  </from>
                  <to>
                    <xdr:col>25</xdr:col>
                    <xdr:colOff>685800</xdr:colOff>
                    <xdr:row>43</xdr:row>
                    <xdr:rowOff>0</xdr:rowOff>
                  </to>
                </anchor>
              </controlPr>
            </control>
          </mc:Choice>
        </mc:AlternateContent>
        <mc:AlternateContent xmlns:mc="http://schemas.openxmlformats.org/markup-compatibility/2006">
          <mc:Choice Requires="x14">
            <control shapeId="1079" r:id="rId8" name="Check Box 55">
              <controlPr defaultSize="0" autoFill="0" autoLine="0" autoPict="0">
                <anchor moveWithCells="1">
                  <from>
                    <xdr:col>25</xdr:col>
                    <xdr:colOff>476250</xdr:colOff>
                    <xdr:row>48</xdr:row>
                    <xdr:rowOff>161925</xdr:rowOff>
                  </from>
                  <to>
                    <xdr:col>25</xdr:col>
                    <xdr:colOff>685800</xdr:colOff>
                    <xdr:row>50</xdr:row>
                    <xdr:rowOff>0</xdr:rowOff>
                  </to>
                </anchor>
              </controlPr>
            </control>
          </mc:Choice>
        </mc:AlternateContent>
        <mc:AlternateContent xmlns:mc="http://schemas.openxmlformats.org/markup-compatibility/2006">
          <mc:Choice Requires="x14">
            <control shapeId="1081" r:id="rId9" name="Check Box 57">
              <controlPr locked="0" defaultSize="0" autoFill="0" autoLine="0" autoPict="0">
                <anchor moveWithCells="1">
                  <from>
                    <xdr:col>25</xdr:col>
                    <xdr:colOff>476250</xdr:colOff>
                    <xdr:row>48</xdr:row>
                    <xdr:rowOff>161925</xdr:rowOff>
                  </from>
                  <to>
                    <xdr:col>25</xdr:col>
                    <xdr:colOff>685800</xdr:colOff>
                    <xdr:row>50</xdr:row>
                    <xdr:rowOff>0</xdr:rowOff>
                  </to>
                </anchor>
              </controlPr>
            </control>
          </mc:Choice>
        </mc:AlternateContent>
        <mc:AlternateContent xmlns:mc="http://schemas.openxmlformats.org/markup-compatibility/2006">
          <mc:Choice Requires="x14">
            <control shapeId="1086" r:id="rId10" name="Check Box 62">
              <controlPr locked="0" defaultSize="0" autoFill="0" autoLine="0" autoPict="0">
                <anchor moveWithCells="1">
                  <from>
                    <xdr:col>19</xdr:col>
                    <xdr:colOff>28575</xdr:colOff>
                    <xdr:row>29</xdr:row>
                    <xdr:rowOff>19050</xdr:rowOff>
                  </from>
                  <to>
                    <xdr:col>20</xdr:col>
                    <xdr:colOff>142875</xdr:colOff>
                    <xdr:row>29</xdr:row>
                    <xdr:rowOff>180975</xdr:rowOff>
                  </to>
                </anchor>
              </controlPr>
            </control>
          </mc:Choice>
        </mc:AlternateContent>
        <mc:AlternateContent xmlns:mc="http://schemas.openxmlformats.org/markup-compatibility/2006">
          <mc:Choice Requires="x14">
            <control shapeId="1087" r:id="rId11" name="Check Box 63">
              <controlPr locked="0" defaultSize="0" autoFill="0" autoLine="0" autoPict="0">
                <anchor moveWithCells="1">
                  <from>
                    <xdr:col>20</xdr:col>
                    <xdr:colOff>438150</xdr:colOff>
                    <xdr:row>29</xdr:row>
                    <xdr:rowOff>19050</xdr:rowOff>
                  </from>
                  <to>
                    <xdr:col>20</xdr:col>
                    <xdr:colOff>657225</xdr:colOff>
                    <xdr:row>29</xdr:row>
                    <xdr:rowOff>180975</xdr:rowOff>
                  </to>
                </anchor>
              </controlPr>
            </control>
          </mc:Choice>
        </mc:AlternateContent>
        <mc:AlternateContent xmlns:mc="http://schemas.openxmlformats.org/markup-compatibility/2006">
          <mc:Choice Requires="x14">
            <control shapeId="1088" r:id="rId12" name="Check Box 64">
              <controlPr locked="0" defaultSize="0" autoFill="0" autoLine="0" autoPict="0">
                <anchor moveWithCells="1">
                  <from>
                    <xdr:col>20</xdr:col>
                    <xdr:colOff>438150</xdr:colOff>
                    <xdr:row>30</xdr:row>
                    <xdr:rowOff>28575</xdr:rowOff>
                  </from>
                  <to>
                    <xdr:col>20</xdr:col>
                    <xdr:colOff>657225</xdr:colOff>
                    <xdr:row>31</xdr:row>
                    <xdr:rowOff>0</xdr:rowOff>
                  </to>
                </anchor>
              </controlPr>
            </control>
          </mc:Choice>
        </mc:AlternateContent>
        <mc:AlternateContent xmlns:mc="http://schemas.openxmlformats.org/markup-compatibility/2006">
          <mc:Choice Requires="x14">
            <control shapeId="1089" r:id="rId13" name="Check Box 65">
              <controlPr locked="0" defaultSize="0" autoFill="0" autoLine="0" autoPict="0">
                <anchor moveWithCells="1">
                  <from>
                    <xdr:col>19</xdr:col>
                    <xdr:colOff>28575</xdr:colOff>
                    <xdr:row>30</xdr:row>
                    <xdr:rowOff>19050</xdr:rowOff>
                  </from>
                  <to>
                    <xdr:col>20</xdr:col>
                    <xdr:colOff>142875</xdr:colOff>
                    <xdr:row>30</xdr:row>
                    <xdr:rowOff>180975</xdr:rowOff>
                  </to>
                </anchor>
              </controlPr>
            </control>
          </mc:Choice>
        </mc:AlternateContent>
        <mc:AlternateContent xmlns:mc="http://schemas.openxmlformats.org/markup-compatibility/2006">
          <mc:Choice Requires="x14">
            <control shapeId="1090" r:id="rId14" name="Check Box 1">
              <controlPr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1091" r:id="rId15" name="Check Box 2">
              <controlPr locked="0"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1092" r:id="rId16" name="Check Box 5">
              <controlPr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1093" r:id="rId17" name="Check Box 6">
              <controlPr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1094" r:id="rId18" name="Check Box 7">
              <controlPr locked="0"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1095" r:id="rId19" name="Check Box 8">
              <controlPr locked="0"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1096" r:id="rId20" name="Check Box 72">
              <controlPr locked="0" defaultSize="0" autoFill="0" autoLine="0" autoPict="0">
                <anchor moveWithCells="1">
                  <from>
                    <xdr:col>26</xdr:col>
                    <xdr:colOff>428625</xdr:colOff>
                    <xdr:row>62</xdr:row>
                    <xdr:rowOff>161925</xdr:rowOff>
                  </from>
                  <to>
                    <xdr:col>26</xdr:col>
                    <xdr:colOff>647700</xdr:colOff>
                    <xdr:row>63</xdr:row>
                    <xdr:rowOff>142875</xdr:rowOff>
                  </to>
                </anchor>
              </controlPr>
            </control>
          </mc:Choice>
        </mc:AlternateContent>
        <mc:AlternateContent xmlns:mc="http://schemas.openxmlformats.org/markup-compatibility/2006">
          <mc:Choice Requires="x14">
            <control shapeId="1097" r:id="rId21" name="Check Box 73">
              <controlPr locked="0" defaultSize="0" autoFill="0" autoLine="0" autoPict="0">
                <anchor moveWithCells="1">
                  <from>
                    <xdr:col>29</xdr:col>
                    <xdr:colOff>476250</xdr:colOff>
                    <xdr:row>62</xdr:row>
                    <xdr:rowOff>161925</xdr:rowOff>
                  </from>
                  <to>
                    <xdr:col>29</xdr:col>
                    <xdr:colOff>695325</xdr:colOff>
                    <xdr:row>63</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4" workbookViewId="0">
      <selection activeCell="D36" sqref="D36"/>
    </sheetView>
  </sheetViews>
  <sheetFormatPr baseColWidth="10" defaultRowHeight="15" x14ac:dyDescent="0.25"/>
  <cols>
    <col min="2" max="2" width="21.7109375" customWidth="1"/>
    <col min="3" max="3" width="19" customWidth="1"/>
    <col min="4" max="4" width="25" customWidth="1"/>
  </cols>
  <sheetData>
    <row r="6" spans="2:4" x14ac:dyDescent="0.25">
      <c r="B6" s="306" t="s">
        <v>21</v>
      </c>
      <c r="C6" s="306"/>
      <c r="D6" s="306"/>
    </row>
    <row r="7" spans="2:4" x14ac:dyDescent="0.25">
      <c r="B7" s="9"/>
      <c r="C7" s="9"/>
      <c r="D7" s="9"/>
    </row>
    <row r="8" spans="2:4" x14ac:dyDescent="0.25">
      <c r="B8" s="9"/>
      <c r="C8" s="10" t="s">
        <v>22</v>
      </c>
      <c r="D8" s="10" t="s">
        <v>23</v>
      </c>
    </row>
    <row r="9" spans="2:4" x14ac:dyDescent="0.25">
      <c r="B9" s="9" t="s">
        <v>34</v>
      </c>
      <c r="C9" s="11" t="e">
        <f>Muster!#REF!</f>
        <v>#REF!</v>
      </c>
      <c r="D9" s="56">
        <f>Muster!M77</f>
        <v>47167</v>
      </c>
    </row>
    <row r="10" spans="2:4" x14ac:dyDescent="0.25">
      <c r="B10" s="9" t="s">
        <v>33</v>
      </c>
      <c r="C10" s="11" t="e">
        <f>Muster!#REF!</f>
        <v>#REF!</v>
      </c>
      <c r="D10" s="56">
        <f>Muster!O77</f>
        <v>62100</v>
      </c>
    </row>
    <row r="11" spans="2:4" x14ac:dyDescent="0.25">
      <c r="B11" s="9" t="s">
        <v>32</v>
      </c>
      <c r="C11" s="11" t="e">
        <f>Muster!#REF!</f>
        <v>#REF!</v>
      </c>
      <c r="D11" s="56">
        <f>Muster!Q77</f>
        <v>532</v>
      </c>
    </row>
    <row r="12" spans="2:4" x14ac:dyDescent="0.25">
      <c r="B12" s="9" t="s">
        <v>35</v>
      </c>
      <c r="C12" s="11" t="e">
        <f>Muster!#REF!</f>
        <v>#REF!</v>
      </c>
      <c r="D12" s="56">
        <f>Muster!S77</f>
        <v>16250</v>
      </c>
    </row>
    <row r="13" spans="2:4" x14ac:dyDescent="0.25">
      <c r="B13" s="9" t="s">
        <v>36</v>
      </c>
      <c r="C13" s="11" t="e">
        <f>Muster!#REF!</f>
        <v>#REF!</v>
      </c>
      <c r="D13" s="56">
        <f>Muster!$U$77</f>
        <v>36542</v>
      </c>
    </row>
    <row r="14" spans="2:4" ht="15.75" thickBot="1" x14ac:dyDescent="0.3">
      <c r="B14" s="12" t="s">
        <v>37</v>
      </c>
      <c r="C14" s="13" t="e">
        <f>Muster!#REF!</f>
        <v>#REF!</v>
      </c>
      <c r="D14" s="58">
        <f>Muster!$W$77</f>
        <v>162591</v>
      </c>
    </row>
    <row r="15" spans="2:4" ht="15.75" thickTop="1" x14ac:dyDescent="0.25"/>
    <row r="17" spans="2:3" x14ac:dyDescent="0.25">
      <c r="B17" s="9"/>
      <c r="C17" s="10" t="s">
        <v>29</v>
      </c>
    </row>
    <row r="18" spans="2:3" ht="90" x14ac:dyDescent="0.25">
      <c r="B18" s="23" t="s">
        <v>72</v>
      </c>
      <c r="C18" s="56">
        <f>Muster!$H$25</f>
        <v>85900</v>
      </c>
    </row>
    <row r="19" spans="2:3" ht="90" x14ac:dyDescent="0.25">
      <c r="B19" s="23" t="s">
        <v>73</v>
      </c>
      <c r="C19" s="56">
        <f>Muster!$H$26</f>
        <v>162591</v>
      </c>
    </row>
    <row r="20" spans="2:3" ht="75" x14ac:dyDescent="0.25">
      <c r="B20" s="24" t="s">
        <v>30</v>
      </c>
      <c r="C20" s="57">
        <f>Muster!$H$27</f>
        <v>-76691</v>
      </c>
    </row>
    <row r="23" spans="2:3" x14ac:dyDescent="0.25">
      <c r="B23" s="9"/>
      <c r="C23" s="10" t="s">
        <v>29</v>
      </c>
    </row>
    <row r="24" spans="2:3" ht="90" x14ac:dyDescent="0.25">
      <c r="B24" s="23" t="s">
        <v>74</v>
      </c>
      <c r="C24" s="56">
        <f>Muster!$U$25</f>
        <v>330750</v>
      </c>
    </row>
    <row r="25" spans="2:3" ht="90" x14ac:dyDescent="0.25">
      <c r="B25" s="23" t="s">
        <v>31</v>
      </c>
      <c r="C25" s="56">
        <f>Muster!$U$26</f>
        <v>0</v>
      </c>
    </row>
    <row r="26" spans="2:3" ht="90" x14ac:dyDescent="0.25">
      <c r="B26" s="23" t="s">
        <v>75</v>
      </c>
      <c r="C26" s="56">
        <f>Muster!$U$27</f>
        <v>-76691</v>
      </c>
    </row>
    <row r="27" spans="2:3" ht="90" x14ac:dyDescent="0.25">
      <c r="B27" s="24" t="s">
        <v>76</v>
      </c>
      <c r="C27" s="57">
        <f>Muster!$U$28</f>
        <v>254059</v>
      </c>
    </row>
    <row r="29" spans="2:3" x14ac:dyDescent="0.25">
      <c r="B29" s="9" t="s">
        <v>53</v>
      </c>
      <c r="C29" s="11">
        <f>Muster!M77</f>
        <v>47167</v>
      </c>
    </row>
    <row r="30" spans="2:3" x14ac:dyDescent="0.25">
      <c r="B30" s="9" t="s">
        <v>54</v>
      </c>
      <c r="C30" s="11">
        <f>Muster!O77</f>
        <v>62100</v>
      </c>
    </row>
    <row r="31" spans="2:3" x14ac:dyDescent="0.25">
      <c r="B31" s="9" t="s">
        <v>55</v>
      </c>
      <c r="C31" s="11">
        <f>Muster!Q77</f>
        <v>532</v>
      </c>
    </row>
    <row r="32" spans="2:3" x14ac:dyDescent="0.25">
      <c r="B32" s="9" t="s">
        <v>52</v>
      </c>
      <c r="C32" s="11">
        <f>Muster!S77</f>
        <v>16250</v>
      </c>
    </row>
    <row r="33" spans="2:3" x14ac:dyDescent="0.25">
      <c r="B33" s="26" t="s">
        <v>5</v>
      </c>
      <c r="C33" s="25">
        <f>Muster!U77</f>
        <v>36542</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2024-04-30T10:02:15Z</cp:lastPrinted>
  <dcterms:created xsi:type="dcterms:W3CDTF">2014-05-05T10:02:17Z</dcterms:created>
  <dcterms:modified xsi:type="dcterms:W3CDTF">2024-04-30T16:03:28Z</dcterms:modified>
</cp:coreProperties>
</file>