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F479D794-6FEF-47FD-8865-940D3AD6DED9}"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<sst xmlns="http://schemas.openxmlformats.org/spreadsheetml/2006/main" count="264" uniqueCount="132">
  <si>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</si>
  <si>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</si>
  <si>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</si>
  <si>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</si>
  <si>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</si>
  <si>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</si>
  <si>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</si>
  <si>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</si>
  <si>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</si>
  <si>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</si>
  <si>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</si>
  <si>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</si>
  <si>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</si>
  <si>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</si>
  <si>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</si>
  <si>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</si>
  <si>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</si>
  <si>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</si>
  <si>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</si>
  <si>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</si>
  <si>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</si>
  <si>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</si>
  <si>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</si>
  <si>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</si>
  <si>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</si>
  <si>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</si>
  <si>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</si>
  <si>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</si>
  <si>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</si>
  <si>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</si>
  <si>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</si>
  <si>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</si>
  <si>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</si>
  <si>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</si>
  <si>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</si>
  <si>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</si>
  <si>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</si>
  <si>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</si>
  <si>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</si>
  <si>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</si>
  <si>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</si>
  <si>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</si>
  <si>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</si>
  <si>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</si>
  <si>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</si>
  <si>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</si>
  <si>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</si>
  <si>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</si>
  <si>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</si>
  <si>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</si>
  <si>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</si>
  <si>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</si>
  <si>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</si>
  <si>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</si>
  <si>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</si>
  <si>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</si>
  <si>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</si>
  <si>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</si>
  <si>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</si>
  <si>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</si>
  <si>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</si>
  <si>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</si>
  <si>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</si>
  <si>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</si>
  <si>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</si>
  <si>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</si>
  <si>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</si>
  <si>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</si>
  <si>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</si>
  <si>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</si>
  <si>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</si>
  <si>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</si>
  <si>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</si>
  <si>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</si>
  <si>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</si>
  <si>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</si>
  <si>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</si>
  <si>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</si>
  <si>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</si>
  <si>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</si>
  <si>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</si>
  <si>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</si>
  <si>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</si>
  <si>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</si>
  <si>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</si>
  <si>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</si>
  <si>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</si>
  <si>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</si>
  <si>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</si>
  <si>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</si>
  <si>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</si>
  <si>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</si>
  <si>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</si>
  <si>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</si>
  <si>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</si>
  <si>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</si>
  <si>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</si>
  <si>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</si>
  <si>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</si>
  <si>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</si>
  <si>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</si>
  <si>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</si>
  <si>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</si>
  <si>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</si>
  <si>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</si>
  <si>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</si>
  <si>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</si>
  <si>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</si>
  <si>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</si>
  <si>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</si>
  <si>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</si>
  <si>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</si>
  <si>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</si>
  <si>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</si>
  <si>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</si>
  <si>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</si>
  <si>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</si>
  <si>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</si>
  <si>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Zürich</t>
  </si>
  <si>
    <t>Peter</t>
  </si>
  <si>
    <t>Schärer</t>
  </si>
  <si>
    <t>Generalsekretariat</t>
  </si>
  <si>
    <t>Sicherheitsdirektion</t>
  </si>
  <si>
    <t>Neumühlequai</t>
  </si>
  <si>
    <t>043 259 21 20</t>
  </si>
  <si>
    <t>peter.schaerer@d.zh.ch</t>
  </si>
  <si>
    <t>Schuldenberatung Kanton Zürich</t>
  </si>
  <si>
    <t>EBPI</t>
  </si>
  <si>
    <t xml:space="preserve">Radix Zentrum für Spielsucht </t>
  </si>
  <si>
    <t>Radix (Präventionsmassnahmen</t>
  </si>
  <si>
    <t>Verwaltungs- und IT-Kosten</t>
  </si>
  <si>
    <t xml:space="preserve">Das vom Regierungsrat des Kantons Zürich am 12. Januar 2011 genehmigte Konzept zur Prävention und Behandlung von Glückspielsucht, insbesondere Lotteriespielsucht im Kanton Zürich (RRB Nr. 36/2011), sieht den Betrieb eines Zentrums für Spielsucht und andere Verhaltenssüchte vor. Als Trägerin wurde Radix, Schweizer Kompetenzzentrum für Gesundheitsförderung und Prävention, Zürich, verpflichtet. Radix führt eine Abteilung Prävention, die sich mit allgemeinen Anfragen zum Thema Spielsucht, Kampagnen, Sensibilisierungsarbeiten sowie Schulungen zur Prävention und Früherkennung befasst, sowie eine Abteilung Behandlung, die Betroffene und ihr Umfeld berät und behandelt. Das Zentrum zeichnet sich in beiden Bereichen durch eine hohe Professionalität und Fachkompetenz aus. Das Zentrum erhält Beiträge aus dem Spielsuchtfonds. 
Dem Institut für Epidemiologie, Biostatistik und Prävention der Universität Zürich (EBPI) wurde zudem für Begleitung und Kontrolle des Leistungsauftrags des Zentrums für Spielsucht ein Beitrag ausbezahlt. Weiter erhielt die Schuldenberatung Kanton Zürich einen Beitrag.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</si>
</sst>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753485.15</c:v>
                </c:pt>
                <c:pt idx="1">
                  <c:v>810831</c:v>
                </c:pt>
                <c:pt idx="2">
                  <c:v>-57345.849999999977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1808391.75</c:v>
                </c:pt>
                <c:pt idx="1">
                  <c:v>0</c:v>
                </c:pt>
                <c:pt idx="2">
                  <c:v>-57345.849999999977</c:v>
                </c:pt>
                <c:pt idx="3">
                  <c:v>1751045.9</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364508</c:v>
                </c:pt>
                <c:pt idx="1">
                  <c:v>432200</c:v>
                </c:pt>
                <c:pt idx="2">
                  <c:v>0</c:v>
                </c:pt>
                <c:pt idx="3">
                  <c:v>0</c:v>
                </c:pt>
                <c:pt idx="4">
                  <c:v>14123</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0</c:v>
                </c:pt>
                <c:pt idx="2">
                  <c:v>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activeCell="B3" sqref="B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48" t="s">
        <v>131</v>
      </c>
      <c r="N6" s="248"/>
      <c r="O6" s="248"/>
      <c r="P6" s="248"/>
      <c r="Q6" s="248"/>
      <c r="R6" s="248"/>
      <c r="S6" s="248"/>
      <c r="T6" s="248"/>
      <c r="U6" s="248"/>
      <c r="V6" s="1"/>
      <c r="W6" s="1"/>
      <c r="X6" s="1"/>
      <c r="Y6" s="1"/>
      <c r="Z6" s="1"/>
      <c r="AA6" s="1"/>
      <c r="AB6" s="1"/>
      <c r="AC6" s="1"/>
      <c r="AD6" s="1"/>
      <c r="AE6" s="1"/>
      <c r="AF6" s="1"/>
      <c r="AG6" s="1"/>
      <c r="AH6" s="4"/>
      <c r="AI6" s="4"/>
    </row>
    <row r="7" spans="1:35" ht="14.45" customHeight="1" x14ac:dyDescent="0.25">
      <c r="A7" s="1"/>
      <c r="B7" s="1"/>
      <c r="C7" s="33" t="s">
        <v>7</v>
      </c>
      <c r="D7" s="34"/>
      <c r="E7" s="245"/>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45" customHeight="1" x14ac:dyDescent="0.25">
      <c r="A8" s="1"/>
      <c r="B8" s="6"/>
      <c r="C8" s="33" t="s">
        <v>9</v>
      </c>
      <c r="D8" s="7"/>
      <c r="E8" s="245" t="s">
        <v>119</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5" x14ac:dyDescent="0.25">
      <c r="A9" s="1"/>
      <c r="B9" s="8"/>
      <c r="C9" s="33" t="s">
        <v>10</v>
      </c>
      <c r="D9" s="7"/>
      <c r="E9" s="245" t="s">
        <v>120</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5" x14ac:dyDescent="0.25">
      <c r="A10" s="1"/>
      <c r="B10" s="8"/>
      <c r="C10" s="33" t="s">
        <v>11</v>
      </c>
      <c r="D10" s="7"/>
      <c r="E10" s="245" t="s">
        <v>121</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5" x14ac:dyDescent="0.25">
      <c r="A11" s="1"/>
      <c r="B11" s="8"/>
      <c r="C11" s="33" t="s">
        <v>8</v>
      </c>
      <c r="D11" s="7"/>
      <c r="E11" s="245" t="s">
        <v>122</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5" x14ac:dyDescent="0.25">
      <c r="A12" s="1"/>
      <c r="B12" s="8"/>
      <c r="C12" s="33" t="s">
        <v>12</v>
      </c>
      <c r="D12" s="7"/>
      <c r="E12" s="245" t="s">
        <v>123</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45" customHeight="1" x14ac:dyDescent="0.25">
      <c r="A13" s="1"/>
      <c r="B13" s="8"/>
      <c r="C13" s="33" t="s">
        <v>85</v>
      </c>
      <c r="D13" s="7"/>
      <c r="E13" s="245">
        <v>10</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5" x14ac:dyDescent="0.25">
      <c r="A14" s="1"/>
      <c r="B14" s="8"/>
      <c r="C14" s="33" t="s">
        <v>14</v>
      </c>
      <c r="D14" s="7"/>
      <c r="E14" s="245" t="s">
        <v>14</v>
      </c>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5" x14ac:dyDescent="0.25">
      <c r="A15" s="1"/>
      <c r="B15" s="8"/>
      <c r="C15" s="33" t="s">
        <v>15</v>
      </c>
      <c r="D15" s="7"/>
      <c r="E15" s="245">
        <v>8090</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5" x14ac:dyDescent="0.25">
      <c r="A16" s="1"/>
      <c r="B16" s="8"/>
      <c r="C16" s="33" t="s">
        <v>16</v>
      </c>
      <c r="D16" s="7"/>
      <c r="E16" s="245" t="s">
        <v>118</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45" customHeight="1" x14ac:dyDescent="0.25">
      <c r="A17" s="1"/>
      <c r="B17" s="8"/>
      <c r="C17" s="33" t="s">
        <v>17</v>
      </c>
      <c r="D17" s="7"/>
      <c r="E17" s="249" t="s">
        <v>124</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5" x14ac:dyDescent="0.2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5" x14ac:dyDescent="0.25">
      <c r="A19" s="1"/>
      <c r="B19" s="7"/>
      <c r="C19" s="33" t="s">
        <v>19</v>
      </c>
      <c r="D19" s="15"/>
      <c r="E19" s="250" t="s">
        <v>125</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5" x14ac:dyDescent="0.25">
      <c r="A20" s="1"/>
      <c r="B20" s="1"/>
      <c r="C20" s="33" t="s">
        <v>20</v>
      </c>
      <c r="D20" s="15"/>
      <c r="E20" s="250"/>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0" t="s">
        <v>89</v>
      </c>
      <c r="D25" s="241"/>
      <c r="E25" s="241"/>
      <c r="F25" s="241"/>
      <c r="G25" s="242"/>
      <c r="H25" s="85">
        <v>753485.15</v>
      </c>
      <c r="I25" s="1"/>
      <c r="J25" s="73"/>
      <c r="K25" s="17"/>
      <c r="L25" s="17"/>
      <c r="M25" s="17"/>
      <c r="N25" s="5"/>
      <c r="O25" s="240" t="s">
        <v>92</v>
      </c>
      <c r="P25" s="242"/>
      <c r="Q25" s="242"/>
      <c r="R25" s="242"/>
      <c r="S25" s="242"/>
      <c r="T25" s="242"/>
      <c r="U25" s="123">
        <v>1808391.75</v>
      </c>
      <c r="V25" s="1"/>
      <c r="W25" s="1"/>
      <c r="X25" s="1"/>
      <c r="Y25" s="4"/>
      <c r="Z25" s="240" t="s">
        <v>96</v>
      </c>
      <c r="AA25" s="242"/>
      <c r="AB25" s="242"/>
      <c r="AC25" s="242"/>
      <c r="AD25" s="242"/>
      <c r="AE25" s="242"/>
      <c r="AF25" s="123"/>
      <c r="AG25" s="1"/>
      <c r="AH25" s="1"/>
      <c r="AI25" s="1"/>
    </row>
    <row r="26" spans="1:35" ht="15" x14ac:dyDescent="0.25">
      <c r="A26" s="1"/>
      <c r="B26" s="1"/>
      <c r="C26" s="240" t="s">
        <v>90</v>
      </c>
      <c r="D26" s="241"/>
      <c r="E26" s="241"/>
      <c r="F26" s="241"/>
      <c r="G26" s="242"/>
      <c r="H26" s="86">
        <f>H77</f>
        <v>810831</v>
      </c>
      <c r="I26" s="1"/>
      <c r="J26" s="73"/>
      <c r="K26" s="17"/>
      <c r="L26" s="17"/>
      <c r="M26" s="17"/>
      <c r="N26" s="5"/>
      <c r="O26" s="240" t="s">
        <v>27</v>
      </c>
      <c r="P26" s="242"/>
      <c r="Q26" s="242"/>
      <c r="R26" s="242"/>
      <c r="S26" s="242"/>
      <c r="T26" s="242"/>
      <c r="U26" s="87"/>
      <c r="V26" s="1"/>
      <c r="W26" s="1"/>
      <c r="X26" s="1"/>
      <c r="Y26" s="4"/>
      <c r="Z26" s="240" t="s">
        <v>97</v>
      </c>
      <c r="AA26" s="242"/>
      <c r="AB26" s="242"/>
      <c r="AC26" s="242"/>
      <c r="AD26" s="242"/>
      <c r="AE26" s="242"/>
      <c r="AF26" s="123"/>
      <c r="AG26" s="1"/>
      <c r="AH26" s="1"/>
      <c r="AI26" s="1"/>
    </row>
    <row r="27" spans="1:35" ht="15" x14ac:dyDescent="0.25">
      <c r="A27" s="1"/>
      <c r="B27" s="1"/>
      <c r="C27" s="240" t="s">
        <v>26</v>
      </c>
      <c r="D27" s="241"/>
      <c r="E27" s="241"/>
      <c r="F27" s="241"/>
      <c r="G27" s="242"/>
      <c r="H27" s="61">
        <f>H25-H26</f>
        <v>-57345.849999999977</v>
      </c>
      <c r="I27" s="1"/>
      <c r="J27" s="73"/>
      <c r="K27" s="17"/>
      <c r="L27" s="17"/>
      <c r="M27" s="17"/>
      <c r="N27" s="5"/>
      <c r="O27" s="240" t="s">
        <v>93</v>
      </c>
      <c r="P27" s="241"/>
      <c r="Q27" s="241"/>
      <c r="R27" s="241"/>
      <c r="S27" s="242"/>
      <c r="T27" s="242"/>
      <c r="U27" s="68">
        <f>H27</f>
        <v>-57345.849999999977</v>
      </c>
      <c r="V27" s="1"/>
      <c r="W27" s="1"/>
      <c r="X27" s="1"/>
      <c r="Y27" s="4"/>
      <c r="Z27" s="240" t="s">
        <v>26</v>
      </c>
      <c r="AA27" s="241"/>
      <c r="AB27" s="241"/>
      <c r="AC27" s="241"/>
      <c r="AD27" s="242"/>
      <c r="AE27" s="242"/>
      <c r="AF27" s="130">
        <f>AF26-AF25</f>
        <v>0</v>
      </c>
      <c r="AG27" s="1"/>
      <c r="AH27" s="1"/>
      <c r="AI27" s="1"/>
    </row>
    <row r="28" spans="1:35" ht="15" x14ac:dyDescent="0.25">
      <c r="A28" s="1"/>
      <c r="B28" s="1"/>
      <c r="C28" s="15"/>
      <c r="D28" s="15"/>
      <c r="E28" s="15"/>
      <c r="F28" s="15"/>
      <c r="G28" s="1"/>
      <c r="H28" s="1"/>
      <c r="I28" s="1"/>
      <c r="J28" s="73"/>
      <c r="K28" s="17"/>
      <c r="L28" s="17"/>
      <c r="M28" s="17"/>
      <c r="N28" s="5"/>
      <c r="O28" s="240" t="s">
        <v>94</v>
      </c>
      <c r="P28" s="241"/>
      <c r="Q28" s="241"/>
      <c r="R28" s="241"/>
      <c r="S28" s="242"/>
      <c r="T28" s="242"/>
      <c r="U28" s="68">
        <f>U25-(-1*U26)-(-1*U27)</f>
        <v>1751045.9</v>
      </c>
      <c r="V28" s="1"/>
      <c r="W28" s="1"/>
      <c r="X28" s="1"/>
      <c r="Y28" s="4"/>
      <c r="Z28" s="270"/>
      <c r="AA28" s="271"/>
      <c r="AB28" s="271"/>
      <c r="AC28" s="271"/>
      <c r="AD28" s="272"/>
      <c r="AE28" s="27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c r="AE30" s="261"/>
      <c r="AF30" s="262"/>
      <c r="AG30" s="127"/>
      <c r="AH30" s="1"/>
      <c r="AI30" s="1"/>
    </row>
    <row r="31" spans="1:35" ht="15" customHeight="1" x14ac:dyDescent="0.2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2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25">
      <c r="A37" s="1"/>
      <c r="B37" s="54">
        <v>1</v>
      </c>
      <c r="C37" s="256" t="s">
        <v>128</v>
      </c>
      <c r="D37" s="257"/>
      <c r="E37" s="257"/>
      <c r="F37" s="257"/>
      <c r="G37" s="258"/>
      <c r="H37" s="88">
        <v>687000</v>
      </c>
      <c r="I37" s="1"/>
      <c r="J37" s="90" t="s">
        <v>50</v>
      </c>
      <c r="K37" s="90" t="s">
        <v>50</v>
      </c>
      <c r="L37" s="1"/>
      <c r="M37" s="89">
        <v>274800</v>
      </c>
      <c r="N37" s="63"/>
      <c r="O37" s="89">
        <v>412200</v>
      </c>
      <c r="P37" s="63"/>
      <c r="Q37" s="89"/>
      <c r="R37" s="63"/>
      <c r="S37" s="89"/>
      <c r="T37" s="63"/>
      <c r="U37" s="89"/>
      <c r="V37" s="37"/>
      <c r="W37" s="47">
        <f t="shared" ref="W37:W77" si="0">H37 - (M37+O37+Q37+S37+U37)</f>
        <v>0</v>
      </c>
      <c r="X37" s="47"/>
      <c r="Y37" s="4"/>
      <c r="Z37" s="238"/>
      <c r="AA37" s="239"/>
      <c r="AB37" s="239"/>
      <c r="AC37" s="239"/>
      <c r="AD37" s="239"/>
      <c r="AE37" s="239"/>
      <c r="AF37" s="239"/>
      <c r="AG37" s="239"/>
      <c r="AH37" s="239"/>
      <c r="AI37" s="1"/>
    </row>
    <row r="38" spans="1:35" ht="13.9" customHeight="1" x14ac:dyDescent="0.2">
      <c r="A38" s="1"/>
      <c r="B38" s="55">
        <v>2</v>
      </c>
      <c r="C38" s="256" t="s">
        <v>129</v>
      </c>
      <c r="D38" s="257"/>
      <c r="E38" s="257"/>
      <c r="F38" s="257"/>
      <c r="G38" s="258"/>
      <c r="H38" s="88">
        <v>89708</v>
      </c>
      <c r="I38" s="1"/>
      <c r="J38" s="90"/>
      <c r="K38" s="90" t="s">
        <v>50</v>
      </c>
      <c r="L38" s="1"/>
      <c r="M38" s="89">
        <v>89708</v>
      </c>
      <c r="N38" s="63"/>
      <c r="O38" s="89"/>
      <c r="P38" s="63"/>
      <c r="Q38" s="89"/>
      <c r="R38" s="63"/>
      <c r="S38" s="89"/>
      <c r="T38" s="63"/>
      <c r="U38" s="89"/>
      <c r="V38" s="37"/>
      <c r="W38" s="47">
        <f t="shared" si="0"/>
        <v>0</v>
      </c>
      <c r="X38" s="47"/>
      <c r="Y38" s="4"/>
      <c r="Z38" s="275" t="s">
        <v>105</v>
      </c>
      <c r="AA38" s="276"/>
      <c r="AB38" s="276"/>
      <c r="AC38" s="276"/>
      <c r="AD38" s="276"/>
      <c r="AE38" s="276"/>
      <c r="AF38" s="276"/>
      <c r="AG38" s="276"/>
      <c r="AH38" s="277"/>
      <c r="AI38" s="1"/>
    </row>
    <row r="39" spans="1:35" ht="13.9" customHeight="1" x14ac:dyDescent="0.2">
      <c r="A39" s="1"/>
      <c r="B39" s="55">
        <v>3</v>
      </c>
      <c r="C39" s="256" t="s">
        <v>126</v>
      </c>
      <c r="D39" s="257"/>
      <c r="E39" s="257"/>
      <c r="F39" s="257"/>
      <c r="G39" s="258"/>
      <c r="H39" s="88">
        <v>20000</v>
      </c>
      <c r="I39" s="1"/>
      <c r="J39" s="90" t="s">
        <v>50</v>
      </c>
      <c r="K39" s="90"/>
      <c r="L39" s="1"/>
      <c r="M39" s="89"/>
      <c r="N39" s="63"/>
      <c r="O39" s="89">
        <v>20000</v>
      </c>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2">
      <c r="A40" s="1"/>
      <c r="B40" s="55">
        <v>4</v>
      </c>
      <c r="C40" s="256" t="s">
        <v>127</v>
      </c>
      <c r="D40" s="257"/>
      <c r="E40" s="257"/>
      <c r="F40" s="257"/>
      <c r="G40" s="258"/>
      <c r="H40" s="88">
        <v>10500</v>
      </c>
      <c r="I40" s="1"/>
      <c r="J40" s="90" t="s">
        <v>50</v>
      </c>
      <c r="K40" s="90"/>
      <c r="L40" s="1"/>
      <c r="M40" s="89"/>
      <c r="N40" s="63"/>
      <c r="O40" s="88"/>
      <c r="P40" s="63"/>
      <c r="Q40" s="89"/>
      <c r="R40" s="63"/>
      <c r="S40" s="89"/>
      <c r="T40" s="63"/>
      <c r="U40" s="89">
        <v>10500</v>
      </c>
      <c r="V40" s="37"/>
      <c r="W40" s="47">
        <f t="shared" si="0"/>
        <v>0</v>
      </c>
      <c r="X40" s="47"/>
      <c r="Y40" s="4"/>
      <c r="Z40" s="98"/>
      <c r="AA40" s="92"/>
      <c r="AB40" s="92"/>
      <c r="AC40" s="92"/>
      <c r="AD40" s="92"/>
      <c r="AE40" s="92"/>
      <c r="AF40" s="92"/>
      <c r="AG40" s="92"/>
      <c r="AH40" s="99"/>
      <c r="AI40" s="1"/>
    </row>
    <row r="41" spans="1:35" ht="13.9" customHeight="1" x14ac:dyDescent="0.2">
      <c r="A41" s="1"/>
      <c r="B41" s="55">
        <v>5</v>
      </c>
      <c r="C41" s="256" t="s">
        <v>130</v>
      </c>
      <c r="D41" s="257"/>
      <c r="E41" s="257"/>
      <c r="F41" s="257"/>
      <c r="G41" s="258"/>
      <c r="H41" s="88">
        <v>3623</v>
      </c>
      <c r="I41" s="1"/>
      <c r="J41" s="90" t="s">
        <v>50</v>
      </c>
      <c r="K41" s="90"/>
      <c r="L41" s="1"/>
      <c r="M41" s="89"/>
      <c r="N41" s="63"/>
      <c r="O41" s="89"/>
      <c r="P41" s="63"/>
      <c r="Q41" s="89"/>
      <c r="R41" s="63"/>
      <c r="S41" s="89"/>
      <c r="T41" s="63"/>
      <c r="U41" s="88">
        <v>3623</v>
      </c>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56"/>
      <c r="D42" s="257"/>
      <c r="E42" s="257"/>
      <c r="F42" s="257"/>
      <c r="G42" s="258"/>
      <c r="H42" s="88"/>
      <c r="I42" s="1"/>
      <c r="J42" s="90"/>
      <c r="K42" s="90"/>
      <c r="L42" s="1"/>
      <c r="M42" s="89"/>
      <c r="N42" s="63"/>
      <c r="O42" s="89"/>
      <c r="P42" s="63"/>
      <c r="Q42" s="89"/>
      <c r="R42" s="63"/>
      <c r="S42" s="89"/>
      <c r="T42" s="63"/>
      <c r="U42" s="88"/>
      <c r="V42" s="37"/>
      <c r="W42" s="47">
        <f t="shared" si="0"/>
        <v>0</v>
      </c>
      <c r="X42" s="47"/>
      <c r="Y42" s="4"/>
      <c r="Z42" s="91"/>
      <c r="AA42" s="273"/>
      <c r="AB42" s="274"/>
      <c r="AC42" s="274"/>
      <c r="AD42" s="44"/>
      <c r="AE42" s="260"/>
      <c r="AF42" s="261"/>
      <c r="AG42" s="262"/>
      <c r="AH42" s="97"/>
      <c r="AI42" s="1"/>
    </row>
    <row r="43" spans="1:35" ht="13.9" customHeight="1" x14ac:dyDescent="0.2">
      <c r="A43" s="1"/>
      <c r="B43" s="55">
        <v>7</v>
      </c>
      <c r="C43" s="256"/>
      <c r="D43" s="257"/>
      <c r="E43" s="257"/>
      <c r="F43" s="257"/>
      <c r="G43" s="258"/>
      <c r="H43" s="88"/>
      <c r="I43" s="1"/>
      <c r="J43" s="90"/>
      <c r="K43" s="90"/>
      <c r="L43" s="1"/>
      <c r="M43" s="89"/>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2">
      <c r="A44" s="1"/>
      <c r="B44" s="55">
        <v>8</v>
      </c>
      <c r="C44" s="256"/>
      <c r="D44" s="257"/>
      <c r="E44" s="257"/>
      <c r="F44" s="257"/>
      <c r="G44" s="258"/>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56"/>
      <c r="D45" s="257"/>
      <c r="E45" s="257"/>
      <c r="F45" s="257"/>
      <c r="G45" s="258"/>
      <c r="H45" s="88"/>
      <c r="I45" s="1"/>
      <c r="J45" s="90"/>
      <c r="K45" s="90"/>
      <c r="L45" s="1"/>
      <c r="M45" s="89"/>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256"/>
      <c r="D46" s="257"/>
      <c r="E46" s="257"/>
      <c r="F46" s="257"/>
      <c r="G46" s="258"/>
      <c r="H46" s="88"/>
      <c r="I46" s="1"/>
      <c r="J46" s="90"/>
      <c r="K46" s="90"/>
      <c r="L46" s="1"/>
      <c r="M46" s="89"/>
      <c r="N46" s="63"/>
      <c r="O46" s="89"/>
      <c r="P46" s="63"/>
      <c r="Q46" s="89"/>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2">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2">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6"/>
      <c r="AC51" s="286"/>
      <c r="AD51" s="143"/>
      <c r="AE51" s="278"/>
      <c r="AF51" s="278"/>
      <c r="AG51" s="278"/>
      <c r="AH51" s="279"/>
      <c r="AI51" s="1"/>
    </row>
    <row r="52" spans="1:41" ht="13.9" customHeight="1" x14ac:dyDescent="0.2">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t="s">
        <v>126</v>
      </c>
      <c r="AC52" s="232"/>
      <c r="AD52" s="175"/>
      <c r="AE52" s="203">
        <v>20000</v>
      </c>
      <c r="AF52" s="204"/>
      <c r="AG52" s="205"/>
      <c r="AH52" s="172"/>
      <c r="AI52" s="1"/>
    </row>
    <row r="53" spans="1:41" ht="13.9" customHeight="1" x14ac:dyDescent="0.2">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2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2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2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25" x14ac:dyDescent="0.2">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45" customHeight="1" x14ac:dyDescent="0.2">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2">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2">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2">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2">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2">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2">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2">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2">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c r="AB71" s="232"/>
      <c r="AC71" s="162" t="s">
        <v>108</v>
      </c>
      <c r="AD71" s="176"/>
      <c r="AE71" s="237" t="s">
        <v>103</v>
      </c>
      <c r="AF71" s="230"/>
      <c r="AG71" s="217"/>
      <c r="AH71" s="218"/>
      <c r="AI71" s="1"/>
    </row>
    <row r="72" spans="1:41" ht="14.1" customHeight="1" x14ac:dyDescent="0.2">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2">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2">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2">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299" t="s">
        <v>44</v>
      </c>
      <c r="D77" s="300"/>
      <c r="E77" s="300"/>
      <c r="F77" s="300"/>
      <c r="G77" s="300"/>
      <c r="H77" s="61">
        <f>SUM(H37:H76)</f>
        <v>810831</v>
      </c>
      <c r="I77" s="1"/>
      <c r="J77" s="301"/>
      <c r="K77" s="301"/>
      <c r="L77" s="1"/>
      <c r="M77" s="61">
        <f>SUM(M37:M76)</f>
        <v>364508</v>
      </c>
      <c r="N77" s="64"/>
      <c r="O77" s="61">
        <f>SUM(O37:O76)</f>
        <v>432200</v>
      </c>
      <c r="P77" s="64"/>
      <c r="Q77" s="61">
        <f>SUM(Q37:Q76)</f>
        <v>0</v>
      </c>
      <c r="R77" s="64"/>
      <c r="S77" s="61">
        <f>SUM(S37:S76)</f>
        <v>0</v>
      </c>
      <c r="T77" s="64"/>
      <c r="U77" s="61">
        <f>SUM(U37:U76)</f>
        <v>14123</v>
      </c>
      <c r="V77" s="37"/>
      <c r="W77" s="47">
        <f t="shared" si="0"/>
        <v>0</v>
      </c>
      <c r="X77" s="47"/>
      <c r="Y77" s="51"/>
      <c r="Z77" s="167" t="s">
        <v>104</v>
      </c>
      <c r="AA77" s="231"/>
      <c r="AB77" s="232"/>
      <c r="AC77" s="230" t="s">
        <v>108</v>
      </c>
      <c r="AD77" s="176"/>
      <c r="AE77" s="230" t="s">
        <v>103</v>
      </c>
      <c r="AF77" s="230"/>
      <c r="AG77" s="228"/>
      <c r="AH77" s="229"/>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753485.15</v>
      </c>
      <c r="Z122" s="1"/>
      <c r="AA122" s="1"/>
      <c r="AB122" s="1"/>
      <c r="AC122" s="1"/>
      <c r="AD122" s="1"/>
      <c r="AE122" s="1"/>
      <c r="AF122" s="1"/>
      <c r="AG122" s="1"/>
      <c r="AH122" s="1"/>
    </row>
    <row r="123" spans="4:35" ht="63.75" x14ac:dyDescent="0.2">
      <c r="D123" s="81" t="s">
        <v>100</v>
      </c>
      <c r="E123" s="82">
        <f>H26</f>
        <v>810831</v>
      </c>
      <c r="Z123" s="1"/>
      <c r="AA123" s="1"/>
      <c r="AB123" s="1"/>
      <c r="AC123" s="1"/>
      <c r="AD123" s="1"/>
      <c r="AE123" s="1"/>
      <c r="AF123" s="1"/>
      <c r="AG123" s="1"/>
      <c r="AH123" s="1"/>
    </row>
    <row r="124" spans="4:35" x14ac:dyDescent="0.2">
      <c r="D124" s="81" t="s">
        <v>26</v>
      </c>
      <c r="E124" s="82">
        <f>E122-E123</f>
        <v>-57345.849999999977</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1808391.75</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-57345.849999999977</v>
      </c>
      <c r="Z132" s="1"/>
      <c r="AA132" s="1"/>
      <c r="AB132" s="1"/>
      <c r="AC132" s="1"/>
      <c r="AD132" s="1"/>
      <c r="AE132" s="1"/>
      <c r="AF132" s="1"/>
      <c r="AG132" s="1"/>
      <c r="AH132" s="1"/>
    </row>
    <row r="133" spans="4:34" ht="38.25" x14ac:dyDescent="0.2">
      <c r="D133" s="83" t="s">
        <v>94</v>
      </c>
      <c r="E133" s="84">
        <f>U28</f>
        <v>1751045.9</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364508</v>
      </c>
      <c r="Z136" s="121"/>
      <c r="AA136" s="121"/>
      <c r="AB136" s="121"/>
      <c r="AC136" s="121"/>
      <c r="AD136" s="121"/>
      <c r="AE136" s="121"/>
      <c r="AF136" s="121"/>
      <c r="AG136" s="121"/>
      <c r="AH136" s="121"/>
    </row>
    <row r="137" spans="4:34" ht="15" x14ac:dyDescent="0.25">
      <c r="D137" s="124" t="s">
        <v>54</v>
      </c>
      <c r="E137" s="12">
        <f>O77</f>
        <v>432200</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0</v>
      </c>
    </row>
    <row r="140" spans="4:34" ht="15" x14ac:dyDescent="0.25">
      <c r="D140" s="125" t="s">
        <v>5</v>
      </c>
      <c r="E140" s="31">
        <f>U77</f>
        <v>14123</v>
      </c>
    </row>
    <row r="142" spans="4:34" x14ac:dyDescent="0.2">
      <c r="E142" s="3" t="s">
        <v>29</v>
      </c>
    </row>
    <row r="143" spans="4:34" x14ac:dyDescent="0.2">
      <c r="D143" s="3" t="s">
        <v>96</v>
      </c>
      <c r="E143" s="122">
        <f t="shared" ref="E143:E144" si="1">AF25</f>
        <v>0</v>
      </c>
    </row>
    <row r="144" spans="4:34" x14ac:dyDescent="0.2">
      <c r="D144" s="3" t="s">
        <v>97</v>
      </c>
      <c r="E144" s="122">
        <f t="shared" si="1"/>
        <v>0</v>
      </c>
    </row>
    <row r="145" spans="4:5" x14ac:dyDescent="0.2">
      <c r="D145" s="3" t="s">
        <v>26</v>
      </c>
      <c r="E145" s="122">
        <f>AF27</f>
        <v>0</v>
      </c>
    </row>
    <row r="146" spans="4:5" x14ac:dyDescent="0.2">
      <c r="D146" s="83"/>
      <c r="E146" s="122"/>
    </row>
    <row r="147" spans="4:5" x14ac:dyDescent="0.2">
      <c r="E147" s="122"/>
    </row>
    <row r="148" spans="4:5" x14ac:dyDescent="0.2">
      <c r="E148" s="122"/>
    </row>
  </sheetData>
  <sheetProtection algorithmName="SHA-512" hashValue="PeFzjZ2gQeyHk9TIaqDzj+/AgmTI3zKIlfKQxUiUbJ4QP0Iu+4MizTkGUzFCSzp5/N9gqLaos9UsKgRD10EO3g==" saltValue="9L1aF5V85uuchkEw8cC9jg=="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45" customHeight="1" x14ac:dyDescent="0.2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45" customHeight="1" x14ac:dyDescent="0.2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5" x14ac:dyDescent="0.2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5" x14ac:dyDescent="0.2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5" x14ac:dyDescent="0.2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5" x14ac:dyDescent="0.2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45" customHeight="1" x14ac:dyDescent="0.2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5" x14ac:dyDescent="0.2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5" x14ac:dyDescent="0.2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5" x14ac:dyDescent="0.2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45" customHeight="1" x14ac:dyDescent="0.2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5" x14ac:dyDescent="0.2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5" x14ac:dyDescent="0.2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5" x14ac:dyDescent="0.2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3">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5" x14ac:dyDescent="0.2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25" x14ac:dyDescent="0.2">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2">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2">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2">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2">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2">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2">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2">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2">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2">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2">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2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2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2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2">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2">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2">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2">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2">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2">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2">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2">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2">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2">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2">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2">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2">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2">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25.5" x14ac:dyDescent="0.2">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2023-03-20T10:34:15Z</dcterms:modified>
</cp:coreProperties>
</file>